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WORK\ДЕТИ\_Диспансеризация детей-сирот и детей в ТЖС\2026\"/>
    </mc:Choice>
  </mc:AlternateContent>
  <xr:revisionPtr revIDLastSave="0" documentId="13_ncr:1_{0EF0F4C2-59A8-455C-82EC-FE53FAAE48A4}" xr6:coauthVersionLast="47" xr6:coauthVersionMax="47" xr10:uidLastSave="{00000000-0000-0000-0000-000000000000}"/>
  <bookViews>
    <workbookView xWindow="28680" yWindow="-120" windowWidth="29040" windowHeight="15720" tabRatio="732" activeTab="5" xr2:uid="{00000000-000D-0000-FFFF-FFFF00000000}"/>
  </bookViews>
  <sheets>
    <sheet name="04.02.2026" sheetId="97" r:id="rId1"/>
    <sheet name="11.02.2026" sheetId="99" r:id="rId2"/>
    <sheet name="18.02.2026" sheetId="98" r:id="rId3"/>
    <sheet name="25.02.2026" sheetId="100" r:id="rId4"/>
    <sheet name="04.03.2026" sheetId="101" r:id="rId5"/>
    <sheet name="11.03.2026" sheetId="10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02" l="1"/>
  <c r="K20" i="102" s="1"/>
  <c r="I20" i="102"/>
  <c r="G20" i="102"/>
  <c r="H20" i="102" s="1"/>
  <c r="F20" i="102"/>
  <c r="D20" i="102"/>
  <c r="E20" i="102" s="1"/>
  <c r="C20" i="102"/>
  <c r="E19" i="102"/>
  <c r="K18" i="102"/>
  <c r="H18" i="102"/>
  <c r="E18" i="102"/>
  <c r="K17" i="102"/>
  <c r="E17" i="102"/>
  <c r="K16" i="102"/>
  <c r="H16" i="102"/>
  <c r="E16" i="102"/>
  <c r="K15" i="102"/>
  <c r="H15" i="102"/>
  <c r="E15" i="102"/>
  <c r="K14" i="102"/>
  <c r="H14" i="102"/>
  <c r="E14" i="102"/>
  <c r="K13" i="102"/>
  <c r="H13" i="102"/>
  <c r="E13" i="102"/>
  <c r="K12" i="102"/>
  <c r="E12" i="102"/>
  <c r="K11" i="102"/>
  <c r="H11" i="102"/>
  <c r="E11" i="102"/>
  <c r="K10" i="102"/>
  <c r="H10" i="102"/>
  <c r="E10" i="102"/>
  <c r="K9" i="102"/>
  <c r="H9" i="102"/>
  <c r="E9" i="102"/>
  <c r="K8" i="102"/>
  <c r="E8" i="102"/>
  <c r="K7" i="102"/>
  <c r="E7" i="102"/>
  <c r="K6" i="102"/>
  <c r="H6" i="102"/>
  <c r="E6" i="102"/>
  <c r="K5" i="102"/>
  <c r="H5" i="102"/>
  <c r="E5" i="102"/>
  <c r="K4" i="102"/>
  <c r="H4" i="102"/>
  <c r="E4" i="102"/>
  <c r="J20" i="101"/>
  <c r="K20" i="101" s="1"/>
  <c r="I20" i="101"/>
  <c r="G20" i="101"/>
  <c r="F20" i="101"/>
  <c r="H20" i="101" s="1"/>
  <c r="D20" i="101"/>
  <c r="E20" i="101" s="1"/>
  <c r="C20" i="101"/>
  <c r="E19" i="101"/>
  <c r="K18" i="101"/>
  <c r="H18" i="101"/>
  <c r="E18" i="101"/>
  <c r="K17" i="101"/>
  <c r="E17" i="101"/>
  <c r="K16" i="101"/>
  <c r="H16" i="101"/>
  <c r="E16" i="101"/>
  <c r="K15" i="101"/>
  <c r="H15" i="101"/>
  <c r="E15" i="101"/>
  <c r="K14" i="101"/>
  <c r="H14" i="101"/>
  <c r="E14" i="101"/>
  <c r="K13" i="101"/>
  <c r="H13" i="101"/>
  <c r="E13" i="101"/>
  <c r="K12" i="101"/>
  <c r="E12" i="101"/>
  <c r="K11" i="101"/>
  <c r="H11" i="101"/>
  <c r="E11" i="101"/>
  <c r="K10" i="101"/>
  <c r="H10" i="101"/>
  <c r="E10" i="101"/>
  <c r="K9" i="101"/>
  <c r="H9" i="101"/>
  <c r="E9" i="101"/>
  <c r="K8" i="101"/>
  <c r="E8" i="101"/>
  <c r="K7" i="101"/>
  <c r="E7" i="101"/>
  <c r="K6" i="101"/>
  <c r="H6" i="101"/>
  <c r="E6" i="101"/>
  <c r="K5" i="101"/>
  <c r="H5" i="101"/>
  <c r="E5" i="101"/>
  <c r="K4" i="101"/>
  <c r="H4" i="101"/>
  <c r="E4" i="101"/>
  <c r="J20" i="100"/>
  <c r="K20" i="100" s="1"/>
  <c r="I20" i="100"/>
  <c r="G20" i="100"/>
  <c r="H20" i="100" s="1"/>
  <c r="F20" i="100"/>
  <c r="D20" i="100"/>
  <c r="E20" i="100" s="1"/>
  <c r="C20" i="100"/>
  <c r="E19" i="100"/>
  <c r="K18" i="100"/>
  <c r="H18" i="100"/>
  <c r="E18" i="100"/>
  <c r="K17" i="100"/>
  <c r="E17" i="100"/>
  <c r="K16" i="100"/>
  <c r="H16" i="100"/>
  <c r="E16" i="100"/>
  <c r="K15" i="100"/>
  <c r="H15" i="100"/>
  <c r="E15" i="100"/>
  <c r="K14" i="100"/>
  <c r="H14" i="100"/>
  <c r="E14" i="100"/>
  <c r="K13" i="100"/>
  <c r="H13" i="100"/>
  <c r="E13" i="100"/>
  <c r="K12" i="100"/>
  <c r="E12" i="100"/>
  <c r="K11" i="100"/>
  <c r="H11" i="100"/>
  <c r="E11" i="100"/>
  <c r="K10" i="100"/>
  <c r="H10" i="100"/>
  <c r="E10" i="100"/>
  <c r="K9" i="100"/>
  <c r="H9" i="100"/>
  <c r="E9" i="100"/>
  <c r="K8" i="100"/>
  <c r="E8" i="100"/>
  <c r="K7" i="100"/>
  <c r="E7" i="100"/>
  <c r="K6" i="100"/>
  <c r="H6" i="100"/>
  <c r="E6" i="100"/>
  <c r="K5" i="100"/>
  <c r="H5" i="100"/>
  <c r="E5" i="100"/>
  <c r="K4" i="100"/>
  <c r="H4" i="100"/>
  <c r="E4" i="100"/>
  <c r="J20" i="99"/>
  <c r="K20" i="99" s="1"/>
  <c r="I20" i="99"/>
  <c r="G20" i="99"/>
  <c r="F20" i="99"/>
  <c r="H20" i="99" s="1"/>
  <c r="D20" i="99"/>
  <c r="E20" i="99" s="1"/>
  <c r="C20" i="99"/>
  <c r="E19" i="99"/>
  <c r="K18" i="99"/>
  <c r="H18" i="99"/>
  <c r="E18" i="99"/>
  <c r="K17" i="99"/>
  <c r="E17" i="99"/>
  <c r="K16" i="99"/>
  <c r="H16" i="99"/>
  <c r="E16" i="99"/>
  <c r="K15" i="99"/>
  <c r="H15" i="99"/>
  <c r="E15" i="99"/>
  <c r="K14" i="99"/>
  <c r="H14" i="99"/>
  <c r="E14" i="99"/>
  <c r="K13" i="99"/>
  <c r="H13" i="99"/>
  <c r="E13" i="99"/>
  <c r="K12" i="99"/>
  <c r="E12" i="99"/>
  <c r="K11" i="99"/>
  <c r="H11" i="99"/>
  <c r="E11" i="99"/>
  <c r="K10" i="99"/>
  <c r="H10" i="99"/>
  <c r="E10" i="99"/>
  <c r="K9" i="99"/>
  <c r="H9" i="99"/>
  <c r="E9" i="99"/>
  <c r="K8" i="99"/>
  <c r="E8" i="99"/>
  <c r="K7" i="99"/>
  <c r="E7" i="99"/>
  <c r="K6" i="99"/>
  <c r="H6" i="99"/>
  <c r="E6" i="99"/>
  <c r="K5" i="99"/>
  <c r="H5" i="99"/>
  <c r="E5" i="99"/>
  <c r="K4" i="99"/>
  <c r="H4" i="99"/>
  <c r="E4" i="99"/>
  <c r="J20" i="98" l="1"/>
  <c r="I20" i="98"/>
  <c r="G20" i="98"/>
  <c r="F20" i="98"/>
  <c r="D20" i="98"/>
  <c r="C20" i="98"/>
  <c r="E19" i="98"/>
  <c r="K18" i="98"/>
  <c r="H18" i="98"/>
  <c r="E18" i="98"/>
  <c r="K17" i="98"/>
  <c r="E17" i="98"/>
  <c r="K16" i="98"/>
  <c r="H16" i="98"/>
  <c r="E16" i="98"/>
  <c r="K15" i="98"/>
  <c r="H15" i="98"/>
  <c r="E15" i="98"/>
  <c r="K14" i="98"/>
  <c r="H14" i="98"/>
  <c r="E14" i="98"/>
  <c r="K13" i="98"/>
  <c r="H13" i="98"/>
  <c r="E13" i="98"/>
  <c r="K12" i="98"/>
  <c r="E12" i="98"/>
  <c r="K11" i="98"/>
  <c r="H11" i="98"/>
  <c r="E11" i="98"/>
  <c r="K10" i="98"/>
  <c r="H10" i="98"/>
  <c r="E10" i="98"/>
  <c r="K9" i="98"/>
  <c r="H9" i="98"/>
  <c r="E9" i="98"/>
  <c r="K8" i="98"/>
  <c r="E8" i="98"/>
  <c r="K7" i="98"/>
  <c r="E7" i="98"/>
  <c r="K6" i="98"/>
  <c r="H6" i="98"/>
  <c r="E6" i="98"/>
  <c r="K5" i="98"/>
  <c r="H5" i="98"/>
  <c r="E5" i="98"/>
  <c r="K4" i="98"/>
  <c r="H4" i="98"/>
  <c r="E4" i="98"/>
  <c r="J20" i="97"/>
  <c r="I20" i="97"/>
  <c r="G20" i="97"/>
  <c r="F20" i="97"/>
  <c r="D20" i="97"/>
  <c r="C20" i="97"/>
  <c r="E19" i="97"/>
  <c r="K18" i="97"/>
  <c r="H18" i="97"/>
  <c r="E18" i="97"/>
  <c r="K17" i="97"/>
  <c r="E17" i="97"/>
  <c r="K16" i="97"/>
  <c r="H16" i="97"/>
  <c r="E16" i="97"/>
  <c r="K15" i="97"/>
  <c r="H15" i="97"/>
  <c r="E15" i="97"/>
  <c r="K14" i="97"/>
  <c r="H14" i="97"/>
  <c r="E14" i="97"/>
  <c r="K13" i="97"/>
  <c r="H13" i="97"/>
  <c r="E13" i="97"/>
  <c r="K12" i="97"/>
  <c r="E12" i="97"/>
  <c r="K11" i="97"/>
  <c r="H11" i="97"/>
  <c r="E11" i="97"/>
  <c r="K10" i="97"/>
  <c r="H10" i="97"/>
  <c r="E10" i="97"/>
  <c r="K9" i="97"/>
  <c r="H9" i="97"/>
  <c r="E9" i="97"/>
  <c r="K8" i="97"/>
  <c r="E8" i="97"/>
  <c r="K7" i="97"/>
  <c r="E7" i="97"/>
  <c r="K6" i="97"/>
  <c r="H6" i="97"/>
  <c r="E6" i="97"/>
  <c r="K5" i="97"/>
  <c r="H5" i="97"/>
  <c r="E5" i="97"/>
  <c r="K4" i="97"/>
  <c r="H4" i="97"/>
  <c r="E4" i="97"/>
  <c r="E20" i="98" l="1"/>
  <c r="K20" i="98"/>
  <c r="H20" i="98"/>
  <c r="E20" i="97"/>
  <c r="K20" i="97"/>
  <c r="H20" i="97"/>
</calcChain>
</file>

<file path=xl/sharedStrings.xml><?xml version="1.0" encoding="utf-8"?>
<sst xmlns="http://schemas.openxmlformats.org/spreadsheetml/2006/main" count="216" uniqueCount="35">
  <si>
    <t>Наименование  МО</t>
  </si>
  <si>
    <r>
      <t xml:space="preserve"> </t>
    </r>
    <r>
      <rPr>
        <b/>
        <sz val="10"/>
        <color theme="1"/>
        <rFont val="Times New Roman"/>
        <family val="1"/>
        <charset val="204"/>
      </rPr>
      <t>ПРОФОСМОТРЫ</t>
    </r>
  </si>
  <si>
    <t>"ДС" В СТАЦИОНАРНЫХ УЧРЕЖДЛЕНИЯХ</t>
  </si>
  <si>
    <t>"ДС" В СЕМЬЯХ
(без попечения родителей,
опека/попечительство,
приемная/патронатная,
усыновление/удочерение)</t>
  </si>
  <si>
    <t>№ п/п</t>
  </si>
  <si>
    <t>Введено карт в Систему **</t>
  </si>
  <si>
    <t>% вып.</t>
  </si>
  <si>
    <t>ГБУЗ КО 
«ЦРБ Бабынинского р-на»</t>
  </si>
  <si>
    <t>ГБУЗ КО 
«ЦРБ Боровского р-на»</t>
  </si>
  <si>
    <t>ГБУЗ КО 
«ЦРБ Жуковского р-на»</t>
  </si>
  <si>
    <t>ГБУЗ КО 
«ЦРБ Малоярославец. р-на»</t>
  </si>
  <si>
    <t>ГБУЗ КО 
"ЦРБ Тарусского р-на"</t>
  </si>
  <si>
    <t>ГБУЗ КО "ЦМБ № 1"</t>
  </si>
  <si>
    <t>ГБУЗ КО "ЦМБ № 2"</t>
  </si>
  <si>
    <t>ГБУЗ КО "ЦМБ № 3"</t>
  </si>
  <si>
    <t>ГБУЗ КО "ЦМБ № 4"</t>
  </si>
  <si>
    <t>ГБУЗ КО "ЦМБ № 5"</t>
  </si>
  <si>
    <t>ГБУЗ КО "ЦМБ № 6"</t>
  </si>
  <si>
    <t>ФГБУЗ "КБ № 8 ФМБА России"</t>
  </si>
  <si>
    <t>ГБУЗ КО "КГКБ №4 
им. Хлюстина А.С."</t>
  </si>
  <si>
    <t>ГБУЗ КО "КГБ №5"</t>
  </si>
  <si>
    <t>УЗ "МСЧ № 1"</t>
  </si>
  <si>
    <t>Итого</t>
  </si>
  <si>
    <t>https://orph.egisz.rosminzdrav.ru/authorize</t>
  </si>
  <si>
    <t xml:space="preserve">ГБУЗ КО «ДГКБ»  </t>
  </si>
  <si>
    <t>План
2026 *</t>
  </si>
  <si>
    <t>http://miac.kaluga.ru/documents/2170</t>
  </si>
  <si>
    <t xml:space="preserve">* - сведения "План-график на 2026 год"  Управления медицинской помощи детям и службы родовспоможения
  Министерства здравоохранения Калужской области </t>
  </si>
  <si>
    <r>
      <t>Сведения о проведении диспансеризации и профилактических осмотров детей 
по состоянию  
на</t>
    </r>
    <r>
      <rPr>
        <b/>
        <sz val="10"/>
        <color theme="1"/>
        <rFont val="Times New Roman"/>
        <family val="1"/>
        <charset val="204"/>
      </rPr>
      <t xml:space="preserve"> 04.02.2026 (10:00)</t>
    </r>
  </si>
  <si>
    <t>** - сведения "Системы мониторинга проведения диспансеризации детей сирот и детей, 
находящихся в ТЖС, и прохождения несовершеннолетними медицинских осмотров" ЕГИСЗ РФ</t>
  </si>
  <si>
    <t>Сведения о проведении диспансеризации и профилактических осмотров детей по состоянию на   
11.02.2026 (08:20)</t>
  </si>
  <si>
    <t>Сведения о проведении диспансеризации и профилактических осмотров детей по состоянию на   
18.02.2026 (10:20)</t>
  </si>
  <si>
    <t>Сведения о проведении диспансеризации и профилактических осмотров детей по состоянию на   
25.02.2026 (09:10)</t>
  </si>
  <si>
    <t>Сведения о проведении диспансеризации и профилактических осмотров детей по состоянию на   
04.03.2026 (08:40)</t>
  </si>
  <si>
    <t>Сведения о проведении диспансеризации и профилактических осмотров детей по состоянию на   
11.03.2026 (11:30)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</si>
</sst>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1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49" fontId="1" fillId="0" borderId="1" xfId="0" applyNumberFormat="1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49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0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4" fillId="0" borderId="15" xfId="0" applyNumberFormat="1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/>
    <xf numFmtId="0" fontId="3" fillId="3" borderId="24" xfId="0" applyFont="1" applyFill="1" applyBorder="1" applyAlignment="1">
      <alignment horizontal="left" vertical="center"/>
    </xf>
    <xf numFmtId="3" fontId="1" fillId="0" borderId="25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0" xfId="1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6" fillId="0" borderId="0" xfId="1" applyFont="1" applyAlignment="1">
      <alignment horizontal="left" vertical="top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miac.kaluga.ru/documents/2170" TargetMode="External"/><Relationship Id="rId1" Type="http://schemas.openxmlformats.org/officeDocument/2006/relationships/hyperlink" Target="https://orph.egisz.rosminzdrav.ru/authoriz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92BFD-9D91-4798-87AF-B7CDA3A95CF8}">
  <dimension ref="A1:V27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9.75" customHeight="1" thickBot="1" x14ac:dyDescent="0.25">
      <c r="A1" s="1"/>
      <c r="B1" s="74" t="s">
        <v>28</v>
      </c>
      <c r="C1" s="75"/>
      <c r="D1" s="75"/>
      <c r="E1" s="75"/>
      <c r="F1" s="75"/>
      <c r="G1" s="75"/>
      <c r="H1" s="75"/>
      <c r="I1" s="75"/>
      <c r="J1" s="75"/>
      <c r="K1" s="76"/>
      <c r="L1" s="2"/>
    </row>
    <row r="2" spans="1:22" ht="71.25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104</v>
      </c>
      <c r="E4" s="11">
        <f t="shared" ref="E4:E20" si="0">D4/C4*100</f>
        <v>3.4098360655737707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45</v>
      </c>
      <c r="E5" s="19">
        <f t="shared" si="0"/>
        <v>0.3510140405616225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369</v>
      </c>
      <c r="E6" s="19">
        <f t="shared" si="0"/>
        <v>4.92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923</v>
      </c>
      <c r="E7" s="19">
        <f t="shared" si="0"/>
        <v>8.8528678304239392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</v>
      </c>
      <c r="E8" s="19">
        <f t="shared" si="0"/>
        <v>0.94235033259423506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737</v>
      </c>
      <c r="E9" s="19">
        <f t="shared" si="0"/>
        <v>13.617886178861788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474</v>
      </c>
      <c r="E10" s="19">
        <f t="shared" si="0"/>
        <v>6.9736648521406499</v>
      </c>
      <c r="F10" s="20">
        <v>100</v>
      </c>
      <c r="G10" s="18">
        <v>16</v>
      </c>
      <c r="H10" s="21">
        <f t="shared" si="2"/>
        <v>16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/>
      <c r="E11" s="19">
        <f t="shared" si="0"/>
        <v>0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63</v>
      </c>
      <c r="E13" s="19">
        <f t="shared" si="0"/>
        <v>1.2470308788598574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530</v>
      </c>
      <c r="E14" s="19">
        <f t="shared" si="0"/>
        <v>6.0206747699647849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1347</v>
      </c>
      <c r="E15" s="19">
        <f t="shared" si="0"/>
        <v>10.20763867838739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2084</v>
      </c>
      <c r="E16" s="19">
        <f t="shared" si="0"/>
        <v>3.5931034482758619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208</v>
      </c>
      <c r="E17" s="19">
        <f t="shared" si="0"/>
        <v>8.1568627450980404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16</v>
      </c>
      <c r="E18" s="19">
        <f>D18/C18*100</f>
        <v>1.032258064516129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7010</v>
      </c>
      <c r="E20" s="41">
        <f t="shared" si="0"/>
        <v>4.8307514195931418</v>
      </c>
      <c r="F20" s="49">
        <f>SUM(F4:F19)</f>
        <v>1266</v>
      </c>
      <c r="G20" s="42">
        <f>SUM(G4:G18)</f>
        <v>16</v>
      </c>
      <c r="H20" s="43">
        <f>G20/F20*100</f>
        <v>1.2638230647709321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x14ac:dyDescent="0.2">
      <c r="B22" s="2"/>
      <c r="D22" s="2"/>
    </row>
    <row r="23" spans="1:12" ht="28.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7"/>
    </row>
    <row r="24" spans="1:12" ht="17.25" customHeight="1" x14ac:dyDescent="0.2">
      <c r="B24" s="58" t="s">
        <v>26</v>
      </c>
      <c r="C24" s="59"/>
      <c r="D24" s="59"/>
      <c r="E24" s="59"/>
      <c r="F24" s="59"/>
      <c r="G24" s="59"/>
      <c r="H24" s="59"/>
      <c r="I24" s="59"/>
      <c r="J24" s="59"/>
      <c r="K24" s="59"/>
    </row>
    <row r="25" spans="1:12" ht="17.25" customHeight="1" x14ac:dyDescent="0.2">
      <c r="B25" s="55"/>
      <c r="C25" s="54"/>
      <c r="D25" s="54"/>
      <c r="E25" s="54"/>
      <c r="F25" s="54"/>
      <c r="G25" s="54"/>
      <c r="H25" s="54"/>
      <c r="I25" s="54"/>
      <c r="J25" s="54"/>
      <c r="K25" s="54"/>
    </row>
    <row r="26" spans="1:12" ht="30" customHeight="1" x14ac:dyDescent="0.2">
      <c r="B26" s="56" t="s">
        <v>29</v>
      </c>
      <c r="C26" s="57"/>
      <c r="D26" s="57"/>
      <c r="E26" s="57"/>
      <c r="F26" s="57"/>
      <c r="G26" s="57"/>
      <c r="H26" s="57"/>
      <c r="I26" s="57"/>
      <c r="J26" s="57"/>
      <c r="K26" s="57"/>
    </row>
    <row r="27" spans="1:12" ht="15" customHeight="1" x14ac:dyDescent="0.2">
      <c r="B27" s="60" t="s">
        <v>23</v>
      </c>
      <c r="C27" s="60"/>
      <c r="D27" s="60"/>
      <c r="E27" s="60"/>
      <c r="F27" s="60"/>
      <c r="G27" s="60"/>
      <c r="H27" s="60"/>
      <c r="I27" s="60"/>
      <c r="J27" s="60"/>
      <c r="K27" s="60"/>
    </row>
  </sheetData>
  <mergeCells count="10">
    <mergeCell ref="B27:K27"/>
    <mergeCell ref="B26:K26"/>
    <mergeCell ref="A2:A3"/>
    <mergeCell ref="B1:K1"/>
    <mergeCell ref="B2:B3"/>
    <mergeCell ref="C2:E2"/>
    <mergeCell ref="F2:H2"/>
    <mergeCell ref="I2:K2"/>
    <mergeCell ref="B24:K24"/>
    <mergeCell ref="B23:K23"/>
  </mergeCells>
  <hyperlinks>
    <hyperlink ref="B27" r:id="rId1" xr:uid="{BA76F2EB-38ED-494A-A747-E4201DBFB4B5}"/>
    <hyperlink ref="B24" r:id="rId2" xr:uid="{426AFFB3-B407-4E51-8602-74E40355AD94}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91380-5625-41AB-9668-9B07B367FFE4}">
  <dimension ref="A1:V26"/>
  <sheetViews>
    <sheetView workbookViewId="0"/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1" t="s">
        <v>30</v>
      </c>
      <c r="C1" s="62"/>
      <c r="D1" s="62"/>
      <c r="E1" s="62"/>
      <c r="F1" s="62"/>
      <c r="G1" s="62"/>
      <c r="H1" s="62"/>
      <c r="I1" s="62"/>
      <c r="J1" s="62"/>
      <c r="K1" s="63"/>
      <c r="L1" s="2"/>
    </row>
    <row r="2" spans="1:22" ht="69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120</v>
      </c>
      <c r="E4" s="11">
        <f t="shared" ref="E4:E20" si="0">D4/C4*100</f>
        <v>3.9344262295081971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323</v>
      </c>
      <c r="E5" s="19">
        <f t="shared" si="0"/>
        <v>2.5195007800312013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527</v>
      </c>
      <c r="E6" s="19">
        <f t="shared" si="0"/>
        <v>7.0266666666666673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1242</v>
      </c>
      <c r="E7" s="19">
        <f t="shared" si="0"/>
        <v>11.912526376366776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66</v>
      </c>
      <c r="E8" s="19">
        <f t="shared" si="0"/>
        <v>3.6585365853658534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1013</v>
      </c>
      <c r="E9" s="19">
        <f t="shared" si="0"/>
        <v>18.717664449371764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738</v>
      </c>
      <c r="E10" s="19">
        <f t="shared" si="0"/>
        <v>10.85773135206709</v>
      </c>
      <c r="F10" s="20">
        <v>100</v>
      </c>
      <c r="G10" s="18">
        <v>44</v>
      </c>
      <c r="H10" s="21">
        <f t="shared" si="2"/>
        <v>44</v>
      </c>
      <c r="I10" s="20">
        <v>118</v>
      </c>
      <c r="J10" s="18">
        <v>1</v>
      </c>
      <c r="K10" s="22">
        <f>J10/I10*100</f>
        <v>0.84745762711864403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188</v>
      </c>
      <c r="E11" s="19">
        <f t="shared" si="0"/>
        <v>4.7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93</v>
      </c>
      <c r="E12" s="19">
        <f t="shared" si="0"/>
        <v>3.5067873303167421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121</v>
      </c>
      <c r="E13" s="19">
        <f t="shared" si="0"/>
        <v>2.3950910530482976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756</v>
      </c>
      <c r="E14" s="19">
        <f t="shared" si="0"/>
        <v>8.5879813699875047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4029</v>
      </c>
      <c r="E16" s="19">
        <f t="shared" si="0"/>
        <v>6.9465517241379313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266</v>
      </c>
      <c r="E17" s="19">
        <f t="shared" si="0"/>
        <v>10.431372549019608</v>
      </c>
      <c r="F17" s="20"/>
      <c r="G17" s="18"/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44</v>
      </c>
      <c r="E18" s="19">
        <f>D18/C18*100</f>
        <v>2.838709677419355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11414</v>
      </c>
      <c r="E20" s="41">
        <f t="shared" si="0"/>
        <v>7.8656486024587897</v>
      </c>
      <c r="F20" s="49">
        <f>SUM(F4:F19)</f>
        <v>1266</v>
      </c>
      <c r="G20" s="42">
        <f>SUM(G4:G18)</f>
        <v>44</v>
      </c>
      <c r="H20" s="43">
        <f>G20/F20*100</f>
        <v>3.4755134281200633</v>
      </c>
      <c r="I20" s="49">
        <f>SUM(I4:I19)</f>
        <v>1669</v>
      </c>
      <c r="J20" s="42">
        <f>SUM(J4:J18)</f>
        <v>1</v>
      </c>
      <c r="K20" s="43">
        <f>J20/I20*100</f>
        <v>5.9916117435590173E-2</v>
      </c>
    </row>
    <row r="21" spans="1:12" x14ac:dyDescent="0.2">
      <c r="B21" s="2"/>
      <c r="D21" s="2"/>
    </row>
    <row r="22" spans="1:12" ht="28.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2" ht="17.25" customHeight="1" x14ac:dyDescent="0.2"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2" ht="15" customHeight="1" x14ac:dyDescent="0.2">
      <c r="B26" s="60" t="s">
        <v>23</v>
      </c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63C87339-6353-4F2D-899B-D721EF297B1D}"/>
    <hyperlink ref="B23" r:id="rId2" xr:uid="{5D2FABF8-FB7A-4667-957C-3ABF98EC9B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FD8D8-C90F-43C6-BD13-A1E3BE97B33C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1" t="s">
        <v>31</v>
      </c>
      <c r="C1" s="62"/>
      <c r="D1" s="62"/>
      <c r="E1" s="62"/>
      <c r="F1" s="62"/>
      <c r="G1" s="62"/>
      <c r="H1" s="62"/>
      <c r="I1" s="62"/>
      <c r="J1" s="62"/>
      <c r="K1" s="63"/>
      <c r="L1" s="2"/>
    </row>
    <row r="2" spans="1:22" ht="69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211</v>
      </c>
      <c r="E4" s="11">
        <f t="shared" ref="E4:E20" si="0">D4/C4*100</f>
        <v>6.918032786885246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2131</v>
      </c>
      <c r="E5" s="19">
        <f t="shared" si="0"/>
        <v>16.622464898595943</v>
      </c>
      <c r="F5" s="20">
        <v>84</v>
      </c>
      <c r="G5" s="18"/>
      <c r="H5" s="21">
        <f t="shared" ref="H5:H18" si="2">G5/F5*100</f>
        <v>0</v>
      </c>
      <c r="I5" s="20">
        <v>117</v>
      </c>
      <c r="J5" s="18"/>
      <c r="K5" s="22">
        <f t="shared" si="1"/>
        <v>0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751</v>
      </c>
      <c r="E6" s="19">
        <f t="shared" si="0"/>
        <v>10.013333333333334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1575</v>
      </c>
      <c r="E7" s="19">
        <f t="shared" si="0"/>
        <v>15.106464607711489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171</v>
      </c>
      <c r="E8" s="19">
        <f t="shared" si="0"/>
        <v>9.4789356984478932</v>
      </c>
      <c r="F8" s="20"/>
      <c r="G8" s="18"/>
      <c r="H8" s="21"/>
      <c r="I8" s="20">
        <v>20</v>
      </c>
      <c r="J8" s="18"/>
      <c r="K8" s="22">
        <f t="shared" si="1"/>
        <v>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1175</v>
      </c>
      <c r="E9" s="19">
        <f t="shared" si="0"/>
        <v>21.711012564671101</v>
      </c>
      <c r="F9" s="20">
        <v>93</v>
      </c>
      <c r="G9" s="18"/>
      <c r="H9" s="21">
        <f t="shared" si="2"/>
        <v>0</v>
      </c>
      <c r="I9" s="20">
        <v>148</v>
      </c>
      <c r="J9" s="18"/>
      <c r="K9" s="22">
        <f t="shared" si="1"/>
        <v>0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882</v>
      </c>
      <c r="E10" s="19">
        <f t="shared" si="0"/>
        <v>12.976313079299691</v>
      </c>
      <c r="F10" s="20">
        <v>100</v>
      </c>
      <c r="G10" s="18">
        <v>82</v>
      </c>
      <c r="H10" s="21">
        <f t="shared" si="2"/>
        <v>82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356</v>
      </c>
      <c r="E11" s="19">
        <f t="shared" si="0"/>
        <v>8.9</v>
      </c>
      <c r="F11" s="20">
        <v>219</v>
      </c>
      <c r="G11" s="18"/>
      <c r="H11" s="21">
        <f t="shared" si="2"/>
        <v>0</v>
      </c>
      <c r="I11" s="20">
        <v>156</v>
      </c>
      <c r="J11" s="18"/>
      <c r="K11" s="22">
        <f t="shared" ref="K11:K18" si="3">J11/I11*100</f>
        <v>0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257</v>
      </c>
      <c r="E12" s="19">
        <f t="shared" si="0"/>
        <v>9.6907993966817507</v>
      </c>
      <c r="F12" s="20"/>
      <c r="G12" s="45"/>
      <c r="H12" s="21"/>
      <c r="I12" s="20">
        <v>68</v>
      </c>
      <c r="J12" s="26"/>
      <c r="K12" s="22">
        <f t="shared" si="3"/>
        <v>0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322</v>
      </c>
      <c r="E13" s="19">
        <f t="shared" si="0"/>
        <v>6.3737133808392716</v>
      </c>
      <c r="F13" s="20">
        <v>55</v>
      </c>
      <c r="G13" s="18"/>
      <c r="H13" s="21">
        <f t="shared" si="2"/>
        <v>0</v>
      </c>
      <c r="I13" s="20">
        <v>83</v>
      </c>
      <c r="J13" s="18"/>
      <c r="K13" s="30">
        <f t="shared" si="3"/>
        <v>0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967</v>
      </c>
      <c r="E14" s="19">
        <f t="shared" si="0"/>
        <v>10.984891514256503</v>
      </c>
      <c r="F14" s="20">
        <v>177</v>
      </c>
      <c r="G14" s="18"/>
      <c r="H14" s="21">
        <f t="shared" si="2"/>
        <v>0</v>
      </c>
      <c r="I14" s="20">
        <v>100</v>
      </c>
      <c r="J14" s="18"/>
      <c r="K14" s="22">
        <f t="shared" si="3"/>
        <v>0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1888</v>
      </c>
      <c r="E15" s="19">
        <f t="shared" si="0"/>
        <v>14.307365868444982</v>
      </c>
      <c r="F15" s="20">
        <v>130</v>
      </c>
      <c r="G15" s="26"/>
      <c r="H15" s="21">
        <f t="shared" si="2"/>
        <v>0</v>
      </c>
      <c r="I15" s="20">
        <v>101</v>
      </c>
      <c r="J15" s="18"/>
      <c r="K15" s="22">
        <f t="shared" si="3"/>
        <v>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5599</v>
      </c>
      <c r="E16" s="19">
        <f t="shared" si="0"/>
        <v>9.6534482758620683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300</v>
      </c>
      <c r="E17" s="19">
        <f t="shared" si="0"/>
        <v>11.76470588235294</v>
      </c>
      <c r="F17" s="20"/>
      <c r="G17" s="18">
        <v>3</v>
      </c>
      <c r="H17" s="21"/>
      <c r="I17" s="20">
        <v>36</v>
      </c>
      <c r="J17" s="18"/>
      <c r="K17" s="22">
        <f t="shared" si="3"/>
        <v>0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140</v>
      </c>
      <c r="E18" s="19">
        <f>D18/C18*100</f>
        <v>9.0322580645161281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16725</v>
      </c>
      <c r="E20" s="41">
        <f t="shared" si="0"/>
        <v>11.525580241468658</v>
      </c>
      <c r="F20" s="49">
        <f>SUM(F4:F19)</f>
        <v>1266</v>
      </c>
      <c r="G20" s="42">
        <f>SUM(G4:G18)</f>
        <v>85</v>
      </c>
      <c r="H20" s="43">
        <f>G20/F20*100</f>
        <v>6.7140600315955767</v>
      </c>
      <c r="I20" s="49">
        <f>SUM(I4:I19)</f>
        <v>1669</v>
      </c>
      <c r="J20" s="42">
        <f>SUM(J4:J18)</f>
        <v>2</v>
      </c>
      <c r="K20" s="43">
        <f>J20/I20*100</f>
        <v>0.11983223487118035</v>
      </c>
    </row>
    <row r="21" spans="1:12" x14ac:dyDescent="0.2">
      <c r="B21" s="2"/>
      <c r="D21" s="2"/>
    </row>
    <row r="22" spans="1:12" ht="28.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2" ht="17.25" customHeight="1" x14ac:dyDescent="0.2"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2" ht="15" customHeight="1" x14ac:dyDescent="0.2">
      <c r="B26" s="60" t="s">
        <v>23</v>
      </c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A773DFDA-0E28-40CE-B256-3C6E98C6DD64}"/>
    <hyperlink ref="B23" r:id="rId2" xr:uid="{B4B50601-B5FC-4372-A26E-546C2495620D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A926-CCF3-42E9-839E-D6C5B293689B}">
  <dimension ref="A1:V26"/>
  <sheetViews>
    <sheetView topLeftCell="A2" zoomScaleNormal="100" workbookViewId="0">
      <selection activeCell="G14" sqref="G14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6.42578125" style="3" customWidth="1"/>
    <col min="13" max="16384" width="9.140625" style="3"/>
  </cols>
  <sheetData>
    <row r="1" spans="1:22" ht="33" customHeight="1" thickBot="1" x14ac:dyDescent="0.25">
      <c r="A1" s="1"/>
      <c r="B1" s="61" t="s">
        <v>32</v>
      </c>
      <c r="C1" s="62"/>
      <c r="D1" s="62"/>
      <c r="E1" s="62"/>
      <c r="F1" s="62"/>
      <c r="G1" s="62"/>
      <c r="H1" s="62"/>
      <c r="I1" s="62"/>
      <c r="J1" s="62"/>
      <c r="K1" s="63"/>
      <c r="L1" s="2"/>
    </row>
    <row r="2" spans="1:22" ht="69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328</v>
      </c>
      <c r="E4" s="11">
        <f t="shared" ref="E4:E20" si="0">D4/C4*100</f>
        <v>10.754098360655737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2331</v>
      </c>
      <c r="E5" s="19">
        <f t="shared" si="0"/>
        <v>18.182527301092044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1059</v>
      </c>
      <c r="E6" s="19">
        <f t="shared" si="0"/>
        <v>14.12</v>
      </c>
      <c r="F6" s="20">
        <v>81</v>
      </c>
      <c r="G6" s="26"/>
      <c r="H6" s="21">
        <f t="shared" si="2"/>
        <v>0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1657</v>
      </c>
      <c r="E7" s="19">
        <f t="shared" si="0"/>
        <v>15.892959907922503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235</v>
      </c>
      <c r="E8" s="19">
        <f t="shared" si="0"/>
        <v>13.026607538802661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1415</v>
      </c>
      <c r="E9" s="19">
        <f t="shared" si="0"/>
        <v>26.145602365114563</v>
      </c>
      <c r="F9" s="20">
        <v>93</v>
      </c>
      <c r="G9" s="18">
        <v>26</v>
      </c>
      <c r="H9" s="21">
        <f t="shared" si="2"/>
        <v>27.956989247311824</v>
      </c>
      <c r="I9" s="20">
        <v>148</v>
      </c>
      <c r="J9" s="18">
        <v>1</v>
      </c>
      <c r="K9" s="22">
        <f t="shared" si="1"/>
        <v>0.67567567567567566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1016</v>
      </c>
      <c r="E10" s="19">
        <f t="shared" si="0"/>
        <v>14.947771075474476</v>
      </c>
      <c r="F10" s="20">
        <v>100</v>
      </c>
      <c r="G10" s="18">
        <v>97</v>
      </c>
      <c r="H10" s="21">
        <f t="shared" si="2"/>
        <v>97</v>
      </c>
      <c r="I10" s="20">
        <v>118</v>
      </c>
      <c r="J10" s="18">
        <v>2</v>
      </c>
      <c r="K10" s="22">
        <f>J10/I10*100</f>
        <v>1.6949152542372881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560</v>
      </c>
      <c r="E11" s="19">
        <f t="shared" si="0"/>
        <v>14.000000000000002</v>
      </c>
      <c r="F11" s="20">
        <v>219</v>
      </c>
      <c r="G11" s="18"/>
      <c r="H11" s="21">
        <f t="shared" si="2"/>
        <v>0</v>
      </c>
      <c r="I11" s="20">
        <v>156</v>
      </c>
      <c r="J11" s="18">
        <v>3</v>
      </c>
      <c r="K11" s="22">
        <f t="shared" ref="K11:K18" si="3">J11/I11*100</f>
        <v>1.9230769230769231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312</v>
      </c>
      <c r="E12" s="19">
        <f t="shared" si="0"/>
        <v>11.76470588235294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375</v>
      </c>
      <c r="E13" s="19">
        <f t="shared" si="0"/>
        <v>7.4228028503562946</v>
      </c>
      <c r="F13" s="20">
        <v>55</v>
      </c>
      <c r="G13" s="18"/>
      <c r="H13" s="21">
        <f t="shared" si="2"/>
        <v>0</v>
      </c>
      <c r="I13" s="20">
        <v>83</v>
      </c>
      <c r="J13" s="18">
        <v>28</v>
      </c>
      <c r="K13" s="30">
        <f t="shared" si="3"/>
        <v>33.734939759036145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1208</v>
      </c>
      <c r="E14" s="19">
        <f t="shared" si="0"/>
        <v>13.722594570032943</v>
      </c>
      <c r="F14" s="20">
        <v>177</v>
      </c>
      <c r="G14" s="18"/>
      <c r="H14" s="21">
        <f t="shared" si="2"/>
        <v>0</v>
      </c>
      <c r="I14" s="20">
        <v>100</v>
      </c>
      <c r="J14" s="18">
        <v>27</v>
      </c>
      <c r="K14" s="22">
        <f t="shared" si="3"/>
        <v>27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1985</v>
      </c>
      <c r="E15" s="19">
        <f t="shared" si="0"/>
        <v>15.042437102152167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7049</v>
      </c>
      <c r="E16" s="19">
        <f t="shared" si="0"/>
        <v>12.15344827586207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347</v>
      </c>
      <c r="E17" s="19">
        <f t="shared" si="0"/>
        <v>13.607843137254902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290</v>
      </c>
      <c r="E18" s="19">
        <f>D18/C18*100</f>
        <v>18.70967741935484</v>
      </c>
      <c r="F18" s="20">
        <v>6</v>
      </c>
      <c r="G18" s="18"/>
      <c r="H18" s="21">
        <f t="shared" si="2"/>
        <v>0</v>
      </c>
      <c r="I18" s="20">
        <v>22</v>
      </c>
      <c r="J18" s="18"/>
      <c r="K18" s="22">
        <f t="shared" si="3"/>
        <v>0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20167</v>
      </c>
      <c r="E20" s="41">
        <f t="shared" si="0"/>
        <v>13.897541209548486</v>
      </c>
      <c r="F20" s="49">
        <f>SUM(F4:F19)</f>
        <v>1266</v>
      </c>
      <c r="G20" s="42">
        <f>SUM(G4:G18)</f>
        <v>126</v>
      </c>
      <c r="H20" s="43">
        <f>G20/F20*100</f>
        <v>9.9526066350710902</v>
      </c>
      <c r="I20" s="49">
        <f>SUM(I4:I19)</f>
        <v>1669</v>
      </c>
      <c r="J20" s="42">
        <f>SUM(J4:J18)</f>
        <v>219</v>
      </c>
      <c r="K20" s="43">
        <f>J20/I20*100</f>
        <v>13.121629718394248</v>
      </c>
    </row>
    <row r="21" spans="1:12" x14ac:dyDescent="0.2">
      <c r="B21" s="2"/>
      <c r="D21" s="2"/>
    </row>
    <row r="22" spans="1:12" ht="28.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2" ht="17.25" customHeight="1" x14ac:dyDescent="0.2"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2" ht="15" customHeight="1" x14ac:dyDescent="0.2">
      <c r="B26" s="60" t="s">
        <v>23</v>
      </c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95CE4816-E961-47FB-8AA5-2F6BDE69DB15}"/>
    <hyperlink ref="B23" r:id="rId2" xr:uid="{06AC27A2-97FA-4140-8AE5-36CE93F2A12A}"/>
  </hyperlinks>
  <pageMargins left="0.7" right="0.7" top="0.75" bottom="0.75" header="0.3" footer="0.3"/>
  <pageSetup paperSize="9" orientation="portrait" verticalDpi="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BE5EE-DB6E-4E98-B931-F4CFF3E157E2}">
  <dimension ref="A1:V26"/>
  <sheetViews>
    <sheetView zoomScaleNormal="100" workbookViewId="0">
      <selection activeCell="B1" sqref="B1:K1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61" t="s">
        <v>33</v>
      </c>
      <c r="C1" s="62"/>
      <c r="D1" s="62"/>
      <c r="E1" s="62"/>
      <c r="F1" s="62"/>
      <c r="G1" s="62"/>
      <c r="H1" s="62"/>
      <c r="I1" s="62"/>
      <c r="J1" s="62"/>
      <c r="K1" s="63"/>
      <c r="L1" s="2"/>
    </row>
    <row r="2" spans="1:22" ht="69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418</v>
      </c>
      <c r="E4" s="11">
        <f t="shared" ref="E4:E20" si="0">D4/C4*100</f>
        <v>13.704918032786887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2343</v>
      </c>
      <c r="E5" s="19">
        <f t="shared" si="0"/>
        <v>18.276131045241808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1310</v>
      </c>
      <c r="E6" s="19">
        <f t="shared" si="0"/>
        <v>17.466666666666665</v>
      </c>
      <c r="F6" s="20">
        <v>81</v>
      </c>
      <c r="G6" s="26">
        <v>1</v>
      </c>
      <c r="H6" s="21">
        <f t="shared" si="2"/>
        <v>1.2345679012345678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2254</v>
      </c>
      <c r="E7" s="19">
        <f t="shared" si="0"/>
        <v>21.619029349702668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339</v>
      </c>
      <c r="E8" s="19">
        <f t="shared" si="0"/>
        <v>18.791574279379159</v>
      </c>
      <c r="F8" s="20"/>
      <c r="G8" s="18"/>
      <c r="H8" s="21"/>
      <c r="I8" s="20">
        <v>20</v>
      </c>
      <c r="J8" s="18">
        <v>3</v>
      </c>
      <c r="K8" s="22">
        <f t="shared" si="1"/>
        <v>15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1564</v>
      </c>
      <c r="E9" s="19">
        <f t="shared" si="0"/>
        <v>28.898743532889874</v>
      </c>
      <c r="F9" s="20">
        <v>93</v>
      </c>
      <c r="G9" s="18">
        <v>33</v>
      </c>
      <c r="H9" s="21">
        <f t="shared" si="2"/>
        <v>35.483870967741936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1235</v>
      </c>
      <c r="E10" s="19">
        <f t="shared" si="0"/>
        <v>18.169780785640725</v>
      </c>
      <c r="F10" s="20">
        <v>100</v>
      </c>
      <c r="G10" s="18">
        <v>101</v>
      </c>
      <c r="H10" s="21">
        <f t="shared" si="2"/>
        <v>101</v>
      </c>
      <c r="I10" s="20">
        <v>118</v>
      </c>
      <c r="J10" s="18">
        <v>6</v>
      </c>
      <c r="K10" s="22">
        <f>J10/I10*100</f>
        <v>5.0847457627118651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749</v>
      </c>
      <c r="E11" s="19">
        <f t="shared" si="0"/>
        <v>18.725000000000001</v>
      </c>
      <c r="F11" s="20">
        <v>219</v>
      </c>
      <c r="G11" s="18">
        <v>2</v>
      </c>
      <c r="H11" s="21">
        <f t="shared" si="2"/>
        <v>0.91324200913242004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363</v>
      </c>
      <c r="E12" s="19">
        <f t="shared" si="0"/>
        <v>13.687782805429865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423</v>
      </c>
      <c r="E13" s="19">
        <f t="shared" si="0"/>
        <v>8.3729216152018999</v>
      </c>
      <c r="F13" s="20">
        <v>55</v>
      </c>
      <c r="G13" s="18"/>
      <c r="H13" s="21">
        <f t="shared" si="2"/>
        <v>0</v>
      </c>
      <c r="I13" s="20">
        <v>83</v>
      </c>
      <c r="J13" s="18">
        <v>53</v>
      </c>
      <c r="K13" s="30">
        <f t="shared" si="3"/>
        <v>63.855421686746979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1485</v>
      </c>
      <c r="E14" s="19">
        <f t="shared" si="0"/>
        <v>16.869249119618313</v>
      </c>
      <c r="F14" s="20">
        <v>177</v>
      </c>
      <c r="G14" s="18">
        <v>12</v>
      </c>
      <c r="H14" s="21">
        <f t="shared" si="2"/>
        <v>6.7796610169491522</v>
      </c>
      <c r="I14" s="20">
        <v>100</v>
      </c>
      <c r="J14" s="18">
        <v>29</v>
      </c>
      <c r="K14" s="22">
        <f t="shared" si="3"/>
        <v>28.999999999999996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2628</v>
      </c>
      <c r="E15" s="19">
        <f t="shared" si="0"/>
        <v>19.915125795695666</v>
      </c>
      <c r="F15" s="20">
        <v>130</v>
      </c>
      <c r="G15" s="26"/>
      <c r="H15" s="21">
        <f t="shared" si="2"/>
        <v>0</v>
      </c>
      <c r="I15" s="20">
        <v>101</v>
      </c>
      <c r="J15" s="18">
        <v>100</v>
      </c>
      <c r="K15" s="22">
        <f t="shared" si="3"/>
        <v>99.009900990099013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8656</v>
      </c>
      <c r="E16" s="19">
        <f t="shared" si="0"/>
        <v>14.924137931034483</v>
      </c>
      <c r="F16" s="20">
        <v>311</v>
      </c>
      <c r="G16" s="26"/>
      <c r="H16" s="21">
        <f t="shared" si="2"/>
        <v>0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447</v>
      </c>
      <c r="E17" s="19">
        <f t="shared" si="0"/>
        <v>17.529411764705884</v>
      </c>
      <c r="F17" s="20"/>
      <c r="G17" s="18">
        <v>3</v>
      </c>
      <c r="H17" s="21"/>
      <c r="I17" s="20">
        <v>36</v>
      </c>
      <c r="J17" s="18">
        <v>28</v>
      </c>
      <c r="K17" s="22">
        <f t="shared" si="3"/>
        <v>77.777777777777786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360</v>
      </c>
      <c r="E18" s="19">
        <f>D18/C18*100</f>
        <v>23.225806451612904</v>
      </c>
      <c r="F18" s="20">
        <v>6</v>
      </c>
      <c r="G18" s="18"/>
      <c r="H18" s="21">
        <f t="shared" si="2"/>
        <v>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24574</v>
      </c>
      <c r="E20" s="41">
        <f t="shared" si="0"/>
        <v>16.934505761067314</v>
      </c>
      <c r="F20" s="49">
        <f>SUM(F4:F19)</f>
        <v>1266</v>
      </c>
      <c r="G20" s="42">
        <f>SUM(G4:G18)</f>
        <v>152</v>
      </c>
      <c r="H20" s="43">
        <f>G20/F20*100</f>
        <v>12.006319115323855</v>
      </c>
      <c r="I20" s="49">
        <f>SUM(I4:I19)</f>
        <v>1669</v>
      </c>
      <c r="J20" s="42">
        <f>SUM(J4:J18)</f>
        <v>297</v>
      </c>
      <c r="K20" s="43">
        <f>J20/I20*100</f>
        <v>17.795086878370281</v>
      </c>
    </row>
    <row r="21" spans="1:12" x14ac:dyDescent="0.2">
      <c r="B21" s="2"/>
      <c r="D21" s="2"/>
    </row>
    <row r="22" spans="1:12" ht="28.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2" ht="17.25" customHeight="1" x14ac:dyDescent="0.2"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2" ht="15" customHeight="1" x14ac:dyDescent="0.2">
      <c r="B26" s="60" t="s">
        <v>23</v>
      </c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0">
    <mergeCell ref="A2:A3"/>
    <mergeCell ref="B2:B3"/>
    <mergeCell ref="C2:E2"/>
    <mergeCell ref="F2:H2"/>
    <mergeCell ref="I2:K2"/>
    <mergeCell ref="B22:K22"/>
    <mergeCell ref="B23:K23"/>
    <mergeCell ref="B25:K25"/>
    <mergeCell ref="B26:K26"/>
    <mergeCell ref="B1:K1"/>
  </mergeCells>
  <hyperlinks>
    <hyperlink ref="B26" r:id="rId1" xr:uid="{AF57B165-55BD-4D7E-8E06-60539172F23E}"/>
    <hyperlink ref="B23" r:id="rId2" xr:uid="{FB192DB7-52B0-44F8-AFFF-869FEAB472D3}"/>
  </hyperlinks>
  <pageMargins left="0.7" right="0.7" top="0.75" bottom="0.75" header="0.3" footer="0.3"/>
  <pageSetup paperSize="9" orientation="portrait" verticalDpi="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F54B-BB1F-485C-BD63-C1CDF2DBBE09}">
  <dimension ref="A1:V26"/>
  <sheetViews>
    <sheetView tabSelected="1" topLeftCell="A2" zoomScaleNormal="100" workbookViewId="0">
      <selection activeCell="B2" sqref="B2:B3"/>
    </sheetView>
  </sheetViews>
  <sheetFormatPr defaultRowHeight="12.75" x14ac:dyDescent="0.2"/>
  <cols>
    <col min="1" max="1" width="4" style="3" customWidth="1"/>
    <col min="2" max="2" width="24.140625" style="3" customWidth="1"/>
    <col min="3" max="3" width="7.28515625" style="3" customWidth="1"/>
    <col min="4" max="4" width="10.7109375" style="3" bestFit="1" customWidth="1"/>
    <col min="5" max="5" width="7.85546875" style="3" customWidth="1"/>
    <col min="6" max="6" width="7.140625" style="3" customWidth="1"/>
    <col min="7" max="7" width="10.85546875" style="3" customWidth="1"/>
    <col min="8" max="8" width="10.28515625" style="3" customWidth="1"/>
    <col min="9" max="9" width="6.7109375" style="3" customWidth="1"/>
    <col min="10" max="10" width="10.7109375" style="3" customWidth="1"/>
    <col min="11" max="11" width="8.7109375" style="3" customWidth="1"/>
    <col min="12" max="12" width="11.7109375" style="3" customWidth="1"/>
    <col min="13" max="16384" width="9.140625" style="3"/>
  </cols>
  <sheetData>
    <row r="1" spans="1:22" ht="33" customHeight="1" thickBot="1" x14ac:dyDescent="0.25">
      <c r="A1" s="1"/>
      <c r="B1" s="61" t="s">
        <v>34</v>
      </c>
      <c r="C1" s="62"/>
      <c r="D1" s="62"/>
      <c r="E1" s="62"/>
      <c r="F1" s="62"/>
      <c r="G1" s="62"/>
      <c r="H1" s="62"/>
      <c r="I1" s="62"/>
      <c r="J1" s="62"/>
      <c r="K1" s="63"/>
      <c r="L1" s="2"/>
    </row>
    <row r="2" spans="1:22" ht="69" customHeight="1" thickBot="1" x14ac:dyDescent="0.25">
      <c r="A2" s="64" t="s">
        <v>4</v>
      </c>
      <c r="B2" s="66" t="s">
        <v>0</v>
      </c>
      <c r="C2" s="68" t="s">
        <v>1</v>
      </c>
      <c r="D2" s="69"/>
      <c r="E2" s="70"/>
      <c r="F2" s="71" t="s">
        <v>2</v>
      </c>
      <c r="G2" s="72"/>
      <c r="H2" s="73"/>
      <c r="I2" s="71" t="s">
        <v>3</v>
      </c>
      <c r="J2" s="72"/>
      <c r="K2" s="73"/>
      <c r="L2" s="52"/>
      <c r="M2" s="4"/>
      <c r="N2" s="4"/>
      <c r="O2" s="2"/>
      <c r="P2" s="2"/>
      <c r="Q2" s="2"/>
      <c r="R2" s="2"/>
      <c r="S2" s="2"/>
      <c r="T2" s="2"/>
      <c r="U2" s="2"/>
      <c r="V2" s="2"/>
    </row>
    <row r="3" spans="1:22" ht="39" thickBot="1" x14ac:dyDescent="0.25">
      <c r="A3" s="65"/>
      <c r="B3" s="67"/>
      <c r="C3" s="5" t="s">
        <v>25</v>
      </c>
      <c r="D3" s="5" t="s">
        <v>5</v>
      </c>
      <c r="E3" s="5" t="s">
        <v>6</v>
      </c>
      <c r="F3" s="5" t="s">
        <v>25</v>
      </c>
      <c r="G3" s="5" t="s">
        <v>5</v>
      </c>
      <c r="H3" s="5" t="s">
        <v>6</v>
      </c>
      <c r="I3" s="5" t="s">
        <v>25</v>
      </c>
      <c r="J3" s="5" t="s">
        <v>5</v>
      </c>
      <c r="K3" s="5" t="s">
        <v>6</v>
      </c>
      <c r="M3" s="6"/>
      <c r="N3" s="6"/>
    </row>
    <row r="4" spans="1:22" ht="29.25" customHeight="1" x14ac:dyDescent="0.2">
      <c r="A4" s="7">
        <v>1</v>
      </c>
      <c r="B4" s="8" t="s">
        <v>7</v>
      </c>
      <c r="C4" s="9">
        <v>3050</v>
      </c>
      <c r="D4" s="10">
        <v>488</v>
      </c>
      <c r="E4" s="11">
        <f t="shared" ref="E4:E20" si="0">D4/C4*100</f>
        <v>16</v>
      </c>
      <c r="F4" s="12">
        <v>10</v>
      </c>
      <c r="G4" s="10"/>
      <c r="H4" s="47">
        <f>G4/F4*100</f>
        <v>0</v>
      </c>
      <c r="I4" s="12">
        <v>52</v>
      </c>
      <c r="J4" s="10"/>
      <c r="K4" s="13">
        <f t="shared" ref="K4:K9" si="1">J4/I4*100</f>
        <v>0</v>
      </c>
      <c r="L4" s="14"/>
    </row>
    <row r="5" spans="1:22" ht="27.95" customHeight="1" x14ac:dyDescent="0.2">
      <c r="A5" s="15">
        <v>2</v>
      </c>
      <c r="B5" s="16" t="s">
        <v>8</v>
      </c>
      <c r="C5" s="17">
        <v>12820</v>
      </c>
      <c r="D5" s="18">
        <v>2553</v>
      </c>
      <c r="E5" s="19">
        <f t="shared" si="0"/>
        <v>19.914196567862717</v>
      </c>
      <c r="F5" s="20">
        <v>84</v>
      </c>
      <c r="G5" s="18"/>
      <c r="H5" s="21">
        <f t="shared" ref="H5:H18" si="2">G5/F5*100</f>
        <v>0</v>
      </c>
      <c r="I5" s="20">
        <v>117</v>
      </c>
      <c r="J5" s="18">
        <v>1</v>
      </c>
      <c r="K5" s="22">
        <f t="shared" si="1"/>
        <v>0.85470085470085477</v>
      </c>
      <c r="L5" s="23"/>
    </row>
    <row r="6" spans="1:22" ht="27.95" customHeight="1" x14ac:dyDescent="0.2">
      <c r="A6" s="15">
        <v>3</v>
      </c>
      <c r="B6" s="24" t="s">
        <v>9</v>
      </c>
      <c r="C6" s="17">
        <v>7500</v>
      </c>
      <c r="D6" s="25">
        <v>1654</v>
      </c>
      <c r="E6" s="19">
        <f t="shared" si="0"/>
        <v>22.053333333333335</v>
      </c>
      <c r="F6" s="20">
        <v>81</v>
      </c>
      <c r="G6" s="26">
        <v>3</v>
      </c>
      <c r="H6" s="21">
        <f t="shared" si="2"/>
        <v>3.7037037037037033</v>
      </c>
      <c r="I6" s="20">
        <v>135</v>
      </c>
      <c r="J6" s="18"/>
      <c r="K6" s="22">
        <f t="shared" si="1"/>
        <v>0</v>
      </c>
      <c r="L6" s="51"/>
    </row>
    <row r="7" spans="1:22" ht="27.95" customHeight="1" x14ac:dyDescent="0.2">
      <c r="A7" s="15">
        <v>4</v>
      </c>
      <c r="B7" s="24" t="s">
        <v>10</v>
      </c>
      <c r="C7" s="17">
        <v>10426</v>
      </c>
      <c r="D7" s="18">
        <v>2493</v>
      </c>
      <c r="E7" s="19">
        <f t="shared" si="0"/>
        <v>23.911375407634758</v>
      </c>
      <c r="F7" s="20"/>
      <c r="G7" s="27"/>
      <c r="H7" s="21"/>
      <c r="I7" s="20">
        <v>154</v>
      </c>
      <c r="J7" s="18"/>
      <c r="K7" s="22">
        <f t="shared" si="1"/>
        <v>0</v>
      </c>
      <c r="L7" s="23"/>
    </row>
    <row r="8" spans="1:22" ht="27.95" customHeight="1" x14ac:dyDescent="0.2">
      <c r="A8" s="15">
        <v>5</v>
      </c>
      <c r="B8" s="16" t="s">
        <v>11</v>
      </c>
      <c r="C8" s="17">
        <v>1804</v>
      </c>
      <c r="D8" s="18">
        <v>426</v>
      </c>
      <c r="E8" s="19">
        <f t="shared" si="0"/>
        <v>23.614190687361418</v>
      </c>
      <c r="F8" s="20"/>
      <c r="G8" s="18"/>
      <c r="H8" s="21"/>
      <c r="I8" s="20">
        <v>20</v>
      </c>
      <c r="J8" s="18">
        <v>4</v>
      </c>
      <c r="K8" s="22">
        <f t="shared" si="1"/>
        <v>20</v>
      </c>
    </row>
    <row r="9" spans="1:22" ht="24.75" customHeight="1" x14ac:dyDescent="0.2">
      <c r="A9" s="15">
        <v>6</v>
      </c>
      <c r="B9" s="16" t="s">
        <v>12</v>
      </c>
      <c r="C9" s="17">
        <v>5412</v>
      </c>
      <c r="D9" s="18">
        <v>1792</v>
      </c>
      <c r="E9" s="19">
        <f t="shared" si="0"/>
        <v>33.111603843311158</v>
      </c>
      <c r="F9" s="20">
        <v>93</v>
      </c>
      <c r="G9" s="18">
        <v>36</v>
      </c>
      <c r="H9" s="21">
        <f t="shared" si="2"/>
        <v>38.70967741935484</v>
      </c>
      <c r="I9" s="20">
        <v>148</v>
      </c>
      <c r="J9" s="18">
        <v>33</v>
      </c>
      <c r="K9" s="22">
        <f t="shared" si="1"/>
        <v>22.297297297297298</v>
      </c>
    </row>
    <row r="10" spans="1:22" ht="24" customHeight="1" x14ac:dyDescent="0.2">
      <c r="A10" s="15">
        <v>7</v>
      </c>
      <c r="B10" s="16" t="s">
        <v>13</v>
      </c>
      <c r="C10" s="17">
        <v>6797</v>
      </c>
      <c r="D10" s="18">
        <v>1502</v>
      </c>
      <c r="E10" s="19">
        <f t="shared" si="0"/>
        <v>22.097984404884507</v>
      </c>
      <c r="F10" s="20">
        <v>100</v>
      </c>
      <c r="G10" s="18">
        <v>102</v>
      </c>
      <c r="H10" s="21">
        <f t="shared" si="2"/>
        <v>102</v>
      </c>
      <c r="I10" s="20">
        <v>118</v>
      </c>
      <c r="J10" s="18">
        <v>36</v>
      </c>
      <c r="K10" s="22">
        <f>J10/I10*100</f>
        <v>30.508474576271187</v>
      </c>
      <c r="L10" s="28"/>
    </row>
    <row r="11" spans="1:22" ht="24.75" customHeight="1" x14ac:dyDescent="0.2">
      <c r="A11" s="15">
        <v>8</v>
      </c>
      <c r="B11" s="16" t="s">
        <v>14</v>
      </c>
      <c r="C11" s="17">
        <v>4000</v>
      </c>
      <c r="D11" s="18">
        <v>1045</v>
      </c>
      <c r="E11" s="19">
        <f t="shared" si="0"/>
        <v>26.125</v>
      </c>
      <c r="F11" s="20">
        <v>219</v>
      </c>
      <c r="G11" s="18">
        <v>11</v>
      </c>
      <c r="H11" s="21">
        <f t="shared" si="2"/>
        <v>5.0228310502283104</v>
      </c>
      <c r="I11" s="20">
        <v>156</v>
      </c>
      <c r="J11" s="18">
        <v>2</v>
      </c>
      <c r="K11" s="22">
        <f t="shared" ref="K11:K18" si="3">J11/I11*100</f>
        <v>1.2820512820512819</v>
      </c>
      <c r="L11" s="29"/>
    </row>
    <row r="12" spans="1:22" ht="24" customHeight="1" x14ac:dyDescent="0.2">
      <c r="A12" s="15">
        <v>9</v>
      </c>
      <c r="B12" s="16" t="s">
        <v>15</v>
      </c>
      <c r="C12" s="17">
        <v>2652</v>
      </c>
      <c r="D12" s="18">
        <v>425</v>
      </c>
      <c r="E12" s="19">
        <f t="shared" si="0"/>
        <v>16.025641025641026</v>
      </c>
      <c r="F12" s="20"/>
      <c r="G12" s="45"/>
      <c r="H12" s="21"/>
      <c r="I12" s="20">
        <v>68</v>
      </c>
      <c r="J12" s="26">
        <v>26</v>
      </c>
      <c r="K12" s="22">
        <f t="shared" si="3"/>
        <v>38.235294117647058</v>
      </c>
      <c r="L12" s="46"/>
    </row>
    <row r="13" spans="1:22" ht="24" customHeight="1" x14ac:dyDescent="0.2">
      <c r="A13" s="15">
        <v>10</v>
      </c>
      <c r="B13" s="16" t="s">
        <v>16</v>
      </c>
      <c r="C13" s="17">
        <v>5052</v>
      </c>
      <c r="D13" s="18">
        <v>490</v>
      </c>
      <c r="E13" s="19">
        <f t="shared" si="0"/>
        <v>9.699129057798892</v>
      </c>
      <c r="F13" s="20">
        <v>55</v>
      </c>
      <c r="G13" s="18"/>
      <c r="H13" s="21">
        <f t="shared" si="2"/>
        <v>0</v>
      </c>
      <c r="I13" s="20">
        <v>83</v>
      </c>
      <c r="J13" s="18">
        <v>64</v>
      </c>
      <c r="K13" s="30">
        <f t="shared" si="3"/>
        <v>77.108433734939766</v>
      </c>
      <c r="L13" s="23"/>
    </row>
    <row r="14" spans="1:22" ht="24" customHeight="1" x14ac:dyDescent="0.2">
      <c r="A14" s="15">
        <v>11</v>
      </c>
      <c r="B14" s="16" t="s">
        <v>17</v>
      </c>
      <c r="C14" s="17">
        <v>8803</v>
      </c>
      <c r="D14" s="18">
        <v>1592</v>
      </c>
      <c r="E14" s="19">
        <f t="shared" si="0"/>
        <v>18.084743837328183</v>
      </c>
      <c r="F14" s="20">
        <v>177</v>
      </c>
      <c r="G14" s="18">
        <v>24</v>
      </c>
      <c r="H14" s="21">
        <f t="shared" si="2"/>
        <v>13.559322033898304</v>
      </c>
      <c r="I14" s="20">
        <v>100</v>
      </c>
      <c r="J14" s="18">
        <v>33</v>
      </c>
      <c r="K14" s="22">
        <f t="shared" si="3"/>
        <v>33</v>
      </c>
    </row>
    <row r="15" spans="1:22" ht="27.95" customHeight="1" x14ac:dyDescent="0.2">
      <c r="A15" s="15">
        <v>12</v>
      </c>
      <c r="B15" s="24" t="s">
        <v>18</v>
      </c>
      <c r="C15" s="17">
        <v>13196</v>
      </c>
      <c r="D15" s="26">
        <v>3124</v>
      </c>
      <c r="E15" s="19">
        <f t="shared" si="0"/>
        <v>23.673840557744771</v>
      </c>
      <c r="F15" s="20">
        <v>130</v>
      </c>
      <c r="G15" s="26"/>
      <c r="H15" s="21">
        <f t="shared" si="2"/>
        <v>0</v>
      </c>
      <c r="I15" s="20">
        <v>101</v>
      </c>
      <c r="J15" s="18">
        <v>101</v>
      </c>
      <c r="K15" s="22">
        <f t="shared" si="3"/>
        <v>100</v>
      </c>
      <c r="L15" s="53"/>
    </row>
    <row r="16" spans="1:22" ht="25.5" customHeight="1" x14ac:dyDescent="0.2">
      <c r="A16" s="15">
        <v>13</v>
      </c>
      <c r="B16" s="24" t="s">
        <v>24</v>
      </c>
      <c r="C16" s="17">
        <v>58000</v>
      </c>
      <c r="D16" s="18">
        <v>9693</v>
      </c>
      <c r="E16" s="19">
        <f t="shared" si="0"/>
        <v>16.71206896551724</v>
      </c>
      <c r="F16" s="20">
        <v>311</v>
      </c>
      <c r="G16" s="26">
        <v>56</v>
      </c>
      <c r="H16" s="21">
        <f t="shared" si="2"/>
        <v>18.006430868167204</v>
      </c>
      <c r="I16" s="20">
        <v>359</v>
      </c>
      <c r="J16" s="18"/>
      <c r="K16" s="22">
        <f t="shared" si="3"/>
        <v>0</v>
      </c>
      <c r="L16" s="51"/>
    </row>
    <row r="17" spans="1:12" ht="27.95" customHeight="1" x14ac:dyDescent="0.2">
      <c r="A17" s="15">
        <v>14</v>
      </c>
      <c r="B17" s="16" t="s">
        <v>19</v>
      </c>
      <c r="C17" s="17">
        <v>2550</v>
      </c>
      <c r="D17" s="18">
        <v>485</v>
      </c>
      <c r="E17" s="19">
        <f t="shared" si="0"/>
        <v>19.019607843137255</v>
      </c>
      <c r="F17" s="20"/>
      <c r="G17" s="18">
        <v>3</v>
      </c>
      <c r="H17" s="21"/>
      <c r="I17" s="20">
        <v>36</v>
      </c>
      <c r="J17" s="18">
        <v>32</v>
      </c>
      <c r="K17" s="22">
        <f t="shared" si="3"/>
        <v>88.888888888888886</v>
      </c>
    </row>
    <row r="18" spans="1:12" ht="24" customHeight="1" x14ac:dyDescent="0.2">
      <c r="A18" s="15">
        <v>15</v>
      </c>
      <c r="B18" s="16" t="s">
        <v>20</v>
      </c>
      <c r="C18" s="17">
        <v>1550</v>
      </c>
      <c r="D18" s="18">
        <v>480</v>
      </c>
      <c r="E18" s="19">
        <f>D18/C18*100</f>
        <v>30.967741935483872</v>
      </c>
      <c r="F18" s="20">
        <v>6</v>
      </c>
      <c r="G18" s="18">
        <v>6</v>
      </c>
      <c r="H18" s="21">
        <f t="shared" si="2"/>
        <v>100</v>
      </c>
      <c r="I18" s="20">
        <v>22</v>
      </c>
      <c r="J18" s="18">
        <v>16</v>
      </c>
      <c r="K18" s="22">
        <f t="shared" si="3"/>
        <v>72.727272727272734</v>
      </c>
      <c r="L18" s="44"/>
    </row>
    <row r="19" spans="1:12" ht="27.95" customHeight="1" thickBot="1" x14ac:dyDescent="0.25">
      <c r="A19" s="31">
        <v>16</v>
      </c>
      <c r="B19" s="32" t="s">
        <v>21</v>
      </c>
      <c r="C19" s="33">
        <v>1500</v>
      </c>
      <c r="D19" s="34"/>
      <c r="E19" s="35">
        <f t="shared" si="0"/>
        <v>0</v>
      </c>
      <c r="F19" s="36"/>
      <c r="G19" s="34"/>
      <c r="H19" s="48"/>
      <c r="I19" s="36"/>
      <c r="J19" s="34"/>
      <c r="K19" s="37"/>
      <c r="L19" s="23"/>
    </row>
    <row r="20" spans="1:12" ht="21.75" customHeight="1" thickBot="1" x14ac:dyDescent="0.25">
      <c r="A20" s="38"/>
      <c r="B20" s="39" t="s">
        <v>22</v>
      </c>
      <c r="C20" s="50">
        <f>SUM(C4:C19)</f>
        <v>145112</v>
      </c>
      <c r="D20" s="40">
        <f>SUM(D4:D19)</f>
        <v>28242</v>
      </c>
      <c r="E20" s="41">
        <f t="shared" si="0"/>
        <v>19.462208501019902</v>
      </c>
      <c r="F20" s="49">
        <f>SUM(F4:F19)</f>
        <v>1266</v>
      </c>
      <c r="G20" s="42">
        <f>SUM(G4:G18)</f>
        <v>241</v>
      </c>
      <c r="H20" s="43">
        <f>G20/F20*100</f>
        <v>19.036334913112167</v>
      </c>
      <c r="I20" s="49">
        <f>SUM(I4:I19)</f>
        <v>1669</v>
      </c>
      <c r="J20" s="42">
        <f>SUM(J4:J18)</f>
        <v>348</v>
      </c>
      <c r="K20" s="43">
        <f>J20/I20*100</f>
        <v>20.850808867585378</v>
      </c>
    </row>
    <row r="21" spans="1:12" x14ac:dyDescent="0.2">
      <c r="B21" s="2"/>
      <c r="D21" s="2"/>
    </row>
    <row r="22" spans="1:12" ht="28.5" customHeight="1" x14ac:dyDescent="0.2">
      <c r="B22" s="56" t="s">
        <v>27</v>
      </c>
      <c r="C22" s="57"/>
      <c r="D22" s="57"/>
      <c r="E22" s="57"/>
      <c r="F22" s="57"/>
      <c r="G22" s="57"/>
      <c r="H22" s="57"/>
      <c r="I22" s="57"/>
      <c r="J22" s="57"/>
      <c r="K22" s="57"/>
    </row>
    <row r="23" spans="1:12" ht="17.25" customHeight="1" x14ac:dyDescent="0.2">
      <c r="B23" s="58" t="s">
        <v>26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2" ht="17.25" customHeight="1" x14ac:dyDescent="0.2">
      <c r="B24" s="55"/>
      <c r="C24" s="54"/>
      <c r="D24" s="54"/>
      <c r="E24" s="54"/>
      <c r="F24" s="54"/>
      <c r="G24" s="54"/>
      <c r="H24" s="54"/>
      <c r="I24" s="54"/>
      <c r="J24" s="54"/>
      <c r="K24" s="54"/>
    </row>
    <row r="25" spans="1:12" ht="30" customHeight="1" x14ac:dyDescent="0.2">
      <c r="B25" s="56" t="s">
        <v>29</v>
      </c>
      <c r="C25" s="57"/>
      <c r="D25" s="57"/>
      <c r="E25" s="57"/>
      <c r="F25" s="57"/>
      <c r="G25" s="57"/>
      <c r="H25" s="57"/>
      <c r="I25" s="57"/>
      <c r="J25" s="57"/>
      <c r="K25" s="57"/>
    </row>
    <row r="26" spans="1:12" ht="15" customHeight="1" x14ac:dyDescent="0.2">
      <c r="B26" s="60" t="s">
        <v>23</v>
      </c>
      <c r="C26" s="60"/>
      <c r="D26" s="60"/>
      <c r="E26" s="60"/>
      <c r="F26" s="60"/>
      <c r="G26" s="60"/>
      <c r="H26" s="60"/>
      <c r="I26" s="60"/>
      <c r="J26" s="60"/>
      <c r="K26" s="60"/>
    </row>
  </sheetData>
  <mergeCells count="10">
    <mergeCell ref="B22:K22"/>
    <mergeCell ref="B23:K23"/>
    <mergeCell ref="B25:K25"/>
    <mergeCell ref="B26:K26"/>
    <mergeCell ref="B1:K1"/>
    <mergeCell ref="A2:A3"/>
    <mergeCell ref="B2:B3"/>
    <mergeCell ref="C2:E2"/>
    <mergeCell ref="F2:H2"/>
    <mergeCell ref="I2:K2"/>
  </mergeCells>
  <hyperlinks>
    <hyperlink ref="B26" r:id="rId1" xr:uid="{71491368-5A88-4DA3-8B96-C15F0AE91DEE}"/>
    <hyperlink ref="B23" r:id="rId2" xr:uid="{3FBBD09D-B9E5-4F3A-8D61-2763C8F35165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04.02.2026</vt:lpstr>
      <vt:lpstr>11.02.2026</vt:lpstr>
      <vt:lpstr>18.02.2026</vt:lpstr>
      <vt:lpstr>25.02.2026</vt:lpstr>
      <vt:lpstr>04.03.2026</vt:lpstr>
      <vt:lpstr>11.03.2026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Лилия Гареева</dc:creator>
  <cp:lastModifiedBy>Лилия Гареева</cp:lastModifiedBy>
  <cp:lastPrinted>2026-02-11T05:22:06Z</cp:lastPrinted>
  <dcterms:created xsi:type="dcterms:W3CDTF">2023-12-06T06:12:08Z</dcterms:created>
  <dcterms:modified xsi:type="dcterms:W3CDTF">2026-03-11T08:36:14Z</dcterms:modified>
</cp:coreProperties>
</file>