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erver.mednet.local\Medstat1\Документы\Демография\Демография 2024 г\"/>
    </mc:Choice>
  </mc:AlternateContent>
  <bookViews>
    <workbookView xWindow="0" yWindow="0" windowWidth="20925" windowHeight="9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17" i="1"/>
  <c r="P18" i="1"/>
  <c r="P19" i="1"/>
  <c r="P21" i="1"/>
  <c r="P22" i="1"/>
  <c r="P23" i="1"/>
  <c r="P25" i="1"/>
  <c r="P26" i="1"/>
  <c r="P28" i="1"/>
  <c r="P29" i="1"/>
  <c r="P30" i="1"/>
  <c r="P32" i="1"/>
  <c r="P33" i="1"/>
  <c r="P34" i="1"/>
  <c r="P36" i="1"/>
  <c r="P37" i="1"/>
  <c r="P8" i="1"/>
  <c r="P9" i="1"/>
  <c r="P10" i="1"/>
  <c r="P11" i="1"/>
  <c r="P12" i="1"/>
  <c r="P13" i="1"/>
  <c r="P14" i="1"/>
  <c r="U23" i="1" l="1"/>
  <c r="T20" i="1"/>
  <c r="S20" i="1"/>
  <c r="R20" i="1"/>
  <c r="Q20" i="1"/>
  <c r="O20" i="1"/>
  <c r="N20" i="1"/>
  <c r="P20" i="1" s="1"/>
  <c r="K20" i="1"/>
  <c r="J23" i="1"/>
  <c r="H20" i="1"/>
  <c r="I20" i="1"/>
  <c r="G20" i="1"/>
  <c r="E23" i="1"/>
  <c r="L23" i="1" s="1"/>
  <c r="C20" i="1"/>
  <c r="D20" i="1"/>
  <c r="F20" i="1"/>
  <c r="B20" i="1"/>
  <c r="M23" i="1" l="1"/>
  <c r="J40" i="1"/>
  <c r="P44" i="1" l="1"/>
  <c r="U44" i="1" l="1"/>
  <c r="J44" i="1"/>
  <c r="E44" i="1"/>
  <c r="U40" i="1"/>
  <c r="P40" i="1"/>
  <c r="E40" i="1"/>
  <c r="L40" i="1" s="1"/>
  <c r="U37" i="1"/>
  <c r="J37" i="1"/>
  <c r="E37" i="1"/>
  <c r="U36" i="1"/>
  <c r="J36" i="1"/>
  <c r="E36" i="1"/>
  <c r="U34" i="1"/>
  <c r="J34" i="1"/>
  <c r="E34" i="1"/>
  <c r="U33" i="1"/>
  <c r="J33" i="1"/>
  <c r="E33" i="1"/>
  <c r="U32" i="1"/>
  <c r="J32" i="1"/>
  <c r="E32" i="1"/>
  <c r="U30" i="1"/>
  <c r="J30" i="1"/>
  <c r="E30" i="1"/>
  <c r="U29" i="1"/>
  <c r="J29" i="1"/>
  <c r="E29" i="1"/>
  <c r="U28" i="1"/>
  <c r="J28" i="1"/>
  <c r="E28" i="1"/>
  <c r="U26" i="1"/>
  <c r="J26" i="1"/>
  <c r="E26" i="1"/>
  <c r="U25" i="1"/>
  <c r="J25" i="1"/>
  <c r="E25" i="1"/>
  <c r="U22" i="1"/>
  <c r="J22" i="1"/>
  <c r="E22" i="1"/>
  <c r="U21" i="1"/>
  <c r="J21" i="1"/>
  <c r="E21" i="1"/>
  <c r="U19" i="1"/>
  <c r="J19" i="1"/>
  <c r="E19" i="1"/>
  <c r="U18" i="1"/>
  <c r="J18" i="1"/>
  <c r="E18" i="1"/>
  <c r="U17" i="1"/>
  <c r="J17" i="1"/>
  <c r="E17" i="1"/>
  <c r="U16" i="1"/>
  <c r="J16" i="1"/>
  <c r="E16" i="1"/>
  <c r="U14" i="1"/>
  <c r="J14" i="1"/>
  <c r="E14" i="1"/>
  <c r="U13" i="1"/>
  <c r="J13" i="1"/>
  <c r="E13" i="1"/>
  <c r="U12" i="1"/>
  <c r="J12" i="1"/>
  <c r="E12" i="1"/>
  <c r="U11" i="1"/>
  <c r="J11" i="1"/>
  <c r="E11" i="1"/>
  <c r="U10" i="1"/>
  <c r="J10" i="1"/>
  <c r="E10" i="1"/>
  <c r="U9" i="1"/>
  <c r="J9" i="1"/>
  <c r="E9" i="1"/>
  <c r="U8" i="1"/>
  <c r="J8" i="1"/>
  <c r="E8" i="1"/>
  <c r="E20" i="1" l="1"/>
  <c r="U20" i="1"/>
  <c r="M40" i="1"/>
  <c r="L32" i="1"/>
  <c r="M32" i="1" s="1"/>
  <c r="L21" i="1"/>
  <c r="L14" i="1"/>
  <c r="M14" i="1" s="1"/>
  <c r="L30" i="1"/>
  <c r="M30" i="1" s="1"/>
  <c r="L19" i="1"/>
  <c r="M19" i="1" s="1"/>
  <c r="L25" i="1"/>
  <c r="M25" i="1" s="1"/>
  <c r="L34" i="1"/>
  <c r="M34" i="1" s="1"/>
  <c r="L33" i="1"/>
  <c r="M33" i="1" s="1"/>
  <c r="L29" i="1"/>
  <c r="M29" i="1" s="1"/>
  <c r="L28" i="1"/>
  <c r="M28" i="1" s="1"/>
  <c r="L26" i="1"/>
  <c r="M26" i="1" s="1"/>
  <c r="L22" i="1"/>
  <c r="M22" i="1" s="1"/>
  <c r="L18" i="1"/>
  <c r="M18" i="1" s="1"/>
  <c r="L17" i="1"/>
  <c r="M17" i="1" s="1"/>
  <c r="L13" i="1"/>
  <c r="M13" i="1" s="1"/>
  <c r="L12" i="1"/>
  <c r="M12" i="1" s="1"/>
  <c r="L44" i="1"/>
  <c r="M44" i="1" s="1"/>
  <c r="L36" i="1"/>
  <c r="M36" i="1" s="1"/>
  <c r="L37" i="1"/>
  <c r="M37" i="1" s="1"/>
  <c r="L16" i="1"/>
  <c r="M16" i="1" s="1"/>
  <c r="L8" i="1"/>
  <c r="M8" i="1" s="1"/>
  <c r="L9" i="1"/>
  <c r="M9" i="1" s="1"/>
  <c r="L11" i="1"/>
  <c r="M11" i="1" s="1"/>
  <c r="L10" i="1"/>
  <c r="M10" i="1" s="1"/>
  <c r="N35" i="1"/>
  <c r="P35" i="1" s="1"/>
  <c r="O35" i="1"/>
  <c r="Q35" i="1"/>
  <c r="R35" i="1"/>
  <c r="S35" i="1"/>
  <c r="T35" i="1"/>
  <c r="U35" i="1"/>
  <c r="K35" i="1"/>
  <c r="G35" i="1"/>
  <c r="H35" i="1"/>
  <c r="I35" i="1"/>
  <c r="F35" i="1"/>
  <c r="C35" i="1"/>
  <c r="D35" i="1"/>
  <c r="B35" i="1"/>
  <c r="N31" i="1"/>
  <c r="O31" i="1"/>
  <c r="Q31" i="1"/>
  <c r="R31" i="1"/>
  <c r="S31" i="1"/>
  <c r="T31" i="1"/>
  <c r="U31" i="1"/>
  <c r="K31" i="1"/>
  <c r="G31" i="1"/>
  <c r="H31" i="1"/>
  <c r="I31" i="1"/>
  <c r="F31" i="1"/>
  <c r="C31" i="1"/>
  <c r="D31" i="1"/>
  <c r="B31" i="1"/>
  <c r="N27" i="1"/>
  <c r="O27" i="1"/>
  <c r="Q27" i="1"/>
  <c r="R27" i="1"/>
  <c r="S27" i="1"/>
  <c r="T27" i="1"/>
  <c r="U27" i="1"/>
  <c r="K27" i="1"/>
  <c r="G27" i="1"/>
  <c r="H27" i="1"/>
  <c r="I27" i="1"/>
  <c r="F27" i="1"/>
  <c r="C27" i="1"/>
  <c r="D27" i="1"/>
  <c r="B27" i="1"/>
  <c r="O24" i="1"/>
  <c r="Q24" i="1"/>
  <c r="R24" i="1"/>
  <c r="S24" i="1"/>
  <c r="T24" i="1"/>
  <c r="U24" i="1"/>
  <c r="N24" i="1"/>
  <c r="K24" i="1"/>
  <c r="G24" i="1"/>
  <c r="H24" i="1"/>
  <c r="I24" i="1"/>
  <c r="F24" i="1"/>
  <c r="C24" i="1"/>
  <c r="D24" i="1"/>
  <c r="B24" i="1"/>
  <c r="S15" i="1"/>
  <c r="T15" i="1"/>
  <c r="U15" i="1"/>
  <c r="R15" i="1"/>
  <c r="Q15" i="1"/>
  <c r="O15" i="1"/>
  <c r="N15" i="1"/>
  <c r="K15" i="1"/>
  <c r="H15" i="1"/>
  <c r="I15" i="1"/>
  <c r="G15" i="1"/>
  <c r="F15" i="1"/>
  <c r="C15" i="1"/>
  <c r="D15" i="1"/>
  <c r="B15" i="1"/>
  <c r="P31" i="1" l="1"/>
  <c r="P27" i="1"/>
  <c r="P24" i="1"/>
  <c r="L20" i="1"/>
  <c r="M20" i="1" s="1"/>
  <c r="M21" i="1"/>
  <c r="L24" i="1"/>
  <c r="M24" i="1" s="1"/>
  <c r="M31" i="1"/>
  <c r="L27" i="1"/>
  <c r="M27" i="1"/>
  <c r="M35" i="1"/>
  <c r="E35" i="1"/>
  <c r="L31" i="1"/>
  <c r="E31" i="1"/>
  <c r="J35" i="1"/>
  <c r="L35" i="1"/>
  <c r="J31" i="1"/>
  <c r="F38" i="1"/>
  <c r="F42" i="1" s="1"/>
  <c r="F46" i="1" s="1"/>
  <c r="K38" i="1"/>
  <c r="K42" i="1" s="1"/>
  <c r="K46" i="1" s="1"/>
  <c r="E27" i="1"/>
  <c r="J27" i="1"/>
  <c r="E24" i="1"/>
  <c r="J24" i="1"/>
  <c r="Q38" i="1"/>
  <c r="Q42" i="1" s="1"/>
  <c r="Q46" i="1" s="1"/>
  <c r="D38" i="1"/>
  <c r="D42" i="1" s="1"/>
  <c r="D46" i="1" s="1"/>
  <c r="I38" i="1"/>
  <c r="I42" i="1" s="1"/>
  <c r="I46" i="1" s="1"/>
  <c r="C38" i="1"/>
  <c r="C42" i="1" s="1"/>
  <c r="C46" i="1" s="1"/>
  <c r="H38" i="1"/>
  <c r="H42" i="1" s="1"/>
  <c r="H46" i="1" s="1"/>
  <c r="J20" i="1"/>
  <c r="B38" i="1"/>
  <c r="B42" i="1" s="1"/>
  <c r="B46" i="1" s="1"/>
  <c r="O38" i="1"/>
  <c r="O42" i="1" s="1"/>
  <c r="O46" i="1" s="1"/>
  <c r="P15" i="1"/>
  <c r="J15" i="1"/>
  <c r="G38" i="1"/>
  <c r="G42" i="1" s="1"/>
  <c r="G46" i="1" s="1"/>
  <c r="E15" i="1"/>
  <c r="N38" i="1"/>
  <c r="N42" i="1" s="1"/>
  <c r="N46" i="1" s="1"/>
  <c r="S38" i="1"/>
  <c r="S42" i="1" s="1"/>
  <c r="S46" i="1" s="1"/>
  <c r="R38" i="1"/>
  <c r="R42" i="1" s="1"/>
  <c r="R46" i="1" s="1"/>
  <c r="P38" i="1" l="1"/>
  <c r="P42" i="1" s="1"/>
  <c r="P46" i="1" s="1"/>
  <c r="J38" i="1"/>
  <c r="J42" i="1" s="1"/>
  <c r="J46" i="1" s="1"/>
  <c r="E38" i="1"/>
  <c r="E42" i="1" s="1"/>
  <c r="E46" i="1" s="1"/>
  <c r="L15" i="1"/>
  <c r="M15" i="1" s="1"/>
  <c r="L38" i="1" l="1"/>
  <c r="L42" i="1" s="1"/>
  <c r="L46" i="1" s="1"/>
  <c r="T38" i="1"/>
  <c r="T42" i="1" s="1"/>
  <c r="T46" i="1" s="1"/>
  <c r="U38" i="1" l="1"/>
  <c r="M38" i="1" l="1"/>
  <c r="M42" i="1" s="1"/>
  <c r="M46" i="1" s="1"/>
  <c r="U42" i="1"/>
  <c r="U46" i="1" s="1"/>
</calcChain>
</file>

<file path=xl/sharedStrings.xml><?xml version="1.0" encoding="utf-8"?>
<sst xmlns="http://schemas.openxmlformats.org/spreadsheetml/2006/main" count="65" uniqueCount="62">
  <si>
    <t>Наименование района</t>
  </si>
  <si>
    <t>Дети</t>
  </si>
  <si>
    <t>Подростки</t>
  </si>
  <si>
    <t>Дети           0-17 лет</t>
  </si>
  <si>
    <t>Взрос - лые</t>
  </si>
  <si>
    <t>Трудоспобное население</t>
  </si>
  <si>
    <t>Женщины</t>
  </si>
  <si>
    <t>Город</t>
  </si>
  <si>
    <t>Село</t>
  </si>
  <si>
    <t>Все населе-ние</t>
  </si>
  <si>
    <t>0-4</t>
  </si>
  <si>
    <t>5-9</t>
  </si>
  <si>
    <t>10-14</t>
  </si>
  <si>
    <t>Всего</t>
  </si>
  <si>
    <t>в т. ч.</t>
  </si>
  <si>
    <t>в т.ч.</t>
  </si>
  <si>
    <t>муж.</t>
  </si>
  <si>
    <t>жен.</t>
  </si>
  <si>
    <t>ферт.возр.</t>
  </si>
  <si>
    <t>0-14</t>
  </si>
  <si>
    <t>до 1 г.</t>
  </si>
  <si>
    <t>15-17</t>
  </si>
  <si>
    <t>юноши</t>
  </si>
  <si>
    <t>15-49</t>
  </si>
  <si>
    <t>Бабынинский</t>
  </si>
  <si>
    <t>Барятинский</t>
  </si>
  <si>
    <t>Боровский</t>
  </si>
  <si>
    <t>Дзержинский</t>
  </si>
  <si>
    <t>Думиничский</t>
  </si>
  <si>
    <t>Жиздринский</t>
  </si>
  <si>
    <t>Жуковский</t>
  </si>
  <si>
    <t>Износковский</t>
  </si>
  <si>
    <t>Кировский</t>
  </si>
  <si>
    <t>Козельский</t>
  </si>
  <si>
    <t>Куйбышевский</t>
  </si>
  <si>
    <t>Людиновский</t>
  </si>
  <si>
    <t>Медынский</t>
  </si>
  <si>
    <t>Мещовский</t>
  </si>
  <si>
    <t>Мосальский</t>
  </si>
  <si>
    <t>Перемышльский</t>
  </si>
  <si>
    <t>Спас-Деменский</t>
  </si>
  <si>
    <t>Сухиничский</t>
  </si>
  <si>
    <t>Тарусский</t>
  </si>
  <si>
    <t>Ульяновский</t>
  </si>
  <si>
    <t>Ферзиковский</t>
  </si>
  <si>
    <t>Хвастовичский</t>
  </si>
  <si>
    <t>Юхновский</t>
  </si>
  <si>
    <t>Итого по районам</t>
  </si>
  <si>
    <t>гор. Калуга</t>
  </si>
  <si>
    <t>По подчинению</t>
  </si>
  <si>
    <t>гор. Обнинск</t>
  </si>
  <si>
    <t>Всего по террит.</t>
  </si>
  <si>
    <t>ЦМБ №1</t>
  </si>
  <si>
    <t>ЦМБ №2</t>
  </si>
  <si>
    <t>ЦМБ №3</t>
  </si>
  <si>
    <t>ЦМБ №4</t>
  </si>
  <si>
    <t>ЦМБ №5</t>
  </si>
  <si>
    <t>ЦМБ №6</t>
  </si>
  <si>
    <t>Малоярославецкий</t>
  </si>
  <si>
    <t>Численность населения   на 01.01.2024 г.</t>
  </si>
  <si>
    <t>16-62</t>
  </si>
  <si>
    <t>16-57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</si>
</sst>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7" fontId="4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left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57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topLeftCell="A18" workbookViewId="0">
      <selection activeCell="Y40" sqref="Y40"/>
    </sheetView>
  </sheetViews>
  <sheetFormatPr defaultRowHeight="15" x14ac:dyDescent="0.25"/>
  <cols>
    <col min="1" max="1" width="14.85546875" style="77" customWidth="1"/>
    <col min="2" max="3" width="5.85546875" style="47" customWidth="1"/>
    <col min="4" max="4" width="6.28515625" style="47" customWidth="1"/>
    <col min="5" max="5" width="7" style="47" customWidth="1"/>
    <col min="6" max="6" width="5.7109375" style="47" customWidth="1"/>
    <col min="7" max="7" width="7.140625" style="47" customWidth="1"/>
    <col min="8" max="8" width="7" style="47" customWidth="1"/>
    <col min="9" max="9" width="7.140625" style="47" customWidth="1"/>
    <col min="10" max="10" width="6" style="47" customWidth="1"/>
    <col min="11" max="11" width="6.85546875" style="47" bestFit="1" customWidth="1"/>
    <col min="12" max="12" width="7.140625" style="47" customWidth="1"/>
    <col min="13" max="13" width="7.42578125" style="47" customWidth="1"/>
    <col min="14" max="14" width="7.140625" style="47" customWidth="1"/>
    <col min="15" max="15" width="7.28515625" style="47" customWidth="1"/>
    <col min="16" max="16" width="6.85546875" style="47" customWidth="1"/>
    <col min="17" max="17" width="7" style="47" customWidth="1"/>
    <col min="18" max="18" width="6.7109375" style="47" customWidth="1"/>
    <col min="19" max="19" width="7.140625" style="47" customWidth="1"/>
    <col min="20" max="20" width="6.7109375" style="47" customWidth="1"/>
    <col min="21" max="21" width="7.85546875" style="47" customWidth="1"/>
    <col min="22" max="256" width="9.140625" style="47"/>
    <col min="257" max="257" width="15.28515625" style="47" customWidth="1"/>
    <col min="258" max="259" width="5.85546875" style="47" customWidth="1"/>
    <col min="260" max="260" width="6.28515625" style="47" customWidth="1"/>
    <col min="261" max="261" width="7.7109375" style="47" customWidth="1"/>
    <col min="262" max="262" width="6.140625" style="47" bestFit="1" customWidth="1"/>
    <col min="263" max="263" width="4.85546875" style="47" customWidth="1"/>
    <col min="264" max="264" width="5" style="47" customWidth="1"/>
    <col min="265" max="265" width="5.140625" style="47" customWidth="1"/>
    <col min="266" max="266" width="6.28515625" style="47" customWidth="1"/>
    <col min="267" max="267" width="6.7109375" style="47" bestFit="1" customWidth="1"/>
    <col min="268" max="268" width="7.140625" style="47" customWidth="1"/>
    <col min="269" max="269" width="8.28515625" style="47" customWidth="1"/>
    <col min="270" max="270" width="7.140625" style="47" customWidth="1"/>
    <col min="271" max="271" width="7.7109375" style="47" customWidth="1"/>
    <col min="272" max="272" width="8" style="47" customWidth="1"/>
    <col min="273" max="273" width="7.28515625" style="47" customWidth="1"/>
    <col min="274" max="274" width="7.7109375" style="47" customWidth="1"/>
    <col min="275" max="275" width="7" style="47" bestFit="1" customWidth="1"/>
    <col min="276" max="276" width="7" style="47" customWidth="1"/>
    <col min="277" max="277" width="8" style="47" customWidth="1"/>
    <col min="278" max="512" width="9.140625" style="47"/>
    <col min="513" max="513" width="15.28515625" style="47" customWidth="1"/>
    <col min="514" max="515" width="5.85546875" style="47" customWidth="1"/>
    <col min="516" max="516" width="6.28515625" style="47" customWidth="1"/>
    <col min="517" max="517" width="7.7109375" style="47" customWidth="1"/>
    <col min="518" max="518" width="6.140625" style="47" bestFit="1" customWidth="1"/>
    <col min="519" max="519" width="4.85546875" style="47" customWidth="1"/>
    <col min="520" max="520" width="5" style="47" customWidth="1"/>
    <col min="521" max="521" width="5.140625" style="47" customWidth="1"/>
    <col min="522" max="522" width="6.28515625" style="47" customWidth="1"/>
    <col min="523" max="523" width="6.7109375" style="47" bestFit="1" customWidth="1"/>
    <col min="524" max="524" width="7.140625" style="47" customWidth="1"/>
    <col min="525" max="525" width="8.28515625" style="47" customWidth="1"/>
    <col min="526" max="526" width="7.140625" style="47" customWidth="1"/>
    <col min="527" max="527" width="7.7109375" style="47" customWidth="1"/>
    <col min="528" max="528" width="8" style="47" customWidth="1"/>
    <col min="529" max="529" width="7.28515625" style="47" customWidth="1"/>
    <col min="530" max="530" width="7.7109375" style="47" customWidth="1"/>
    <col min="531" max="531" width="7" style="47" bestFit="1" customWidth="1"/>
    <col min="532" max="532" width="7" style="47" customWidth="1"/>
    <col min="533" max="533" width="8" style="47" customWidth="1"/>
    <col min="534" max="768" width="9.140625" style="47"/>
    <col min="769" max="769" width="15.28515625" style="47" customWidth="1"/>
    <col min="770" max="771" width="5.85546875" style="47" customWidth="1"/>
    <col min="772" max="772" width="6.28515625" style="47" customWidth="1"/>
    <col min="773" max="773" width="7.7109375" style="47" customWidth="1"/>
    <col min="774" max="774" width="6.140625" style="47" bestFit="1" customWidth="1"/>
    <col min="775" max="775" width="4.85546875" style="47" customWidth="1"/>
    <col min="776" max="776" width="5" style="47" customWidth="1"/>
    <col min="777" max="777" width="5.140625" style="47" customWidth="1"/>
    <col min="778" max="778" width="6.28515625" style="47" customWidth="1"/>
    <col min="779" max="779" width="6.7109375" style="47" bestFit="1" customWidth="1"/>
    <col min="780" max="780" width="7.140625" style="47" customWidth="1"/>
    <col min="781" max="781" width="8.28515625" style="47" customWidth="1"/>
    <col min="782" max="782" width="7.140625" style="47" customWidth="1"/>
    <col min="783" max="783" width="7.7109375" style="47" customWidth="1"/>
    <col min="784" max="784" width="8" style="47" customWidth="1"/>
    <col min="785" max="785" width="7.28515625" style="47" customWidth="1"/>
    <col min="786" max="786" width="7.7109375" style="47" customWidth="1"/>
    <col min="787" max="787" width="7" style="47" bestFit="1" customWidth="1"/>
    <col min="788" max="788" width="7" style="47" customWidth="1"/>
    <col min="789" max="789" width="8" style="47" customWidth="1"/>
    <col min="790" max="1024" width="9.140625" style="47"/>
    <col min="1025" max="1025" width="15.28515625" style="47" customWidth="1"/>
    <col min="1026" max="1027" width="5.85546875" style="47" customWidth="1"/>
    <col min="1028" max="1028" width="6.28515625" style="47" customWidth="1"/>
    <col min="1029" max="1029" width="7.7109375" style="47" customWidth="1"/>
    <col min="1030" max="1030" width="6.140625" style="47" bestFit="1" customWidth="1"/>
    <col min="1031" max="1031" width="4.85546875" style="47" customWidth="1"/>
    <col min="1032" max="1032" width="5" style="47" customWidth="1"/>
    <col min="1033" max="1033" width="5.140625" style="47" customWidth="1"/>
    <col min="1034" max="1034" width="6.28515625" style="47" customWidth="1"/>
    <col min="1035" max="1035" width="6.7109375" style="47" bestFit="1" customWidth="1"/>
    <col min="1036" max="1036" width="7.140625" style="47" customWidth="1"/>
    <col min="1037" max="1037" width="8.28515625" style="47" customWidth="1"/>
    <col min="1038" max="1038" width="7.140625" style="47" customWidth="1"/>
    <col min="1039" max="1039" width="7.7109375" style="47" customWidth="1"/>
    <col min="1040" max="1040" width="8" style="47" customWidth="1"/>
    <col min="1041" max="1041" width="7.28515625" style="47" customWidth="1"/>
    <col min="1042" max="1042" width="7.7109375" style="47" customWidth="1"/>
    <col min="1043" max="1043" width="7" style="47" bestFit="1" customWidth="1"/>
    <col min="1044" max="1044" width="7" style="47" customWidth="1"/>
    <col min="1045" max="1045" width="8" style="47" customWidth="1"/>
    <col min="1046" max="1280" width="9.140625" style="47"/>
    <col min="1281" max="1281" width="15.28515625" style="47" customWidth="1"/>
    <col min="1282" max="1283" width="5.85546875" style="47" customWidth="1"/>
    <col min="1284" max="1284" width="6.28515625" style="47" customWidth="1"/>
    <col min="1285" max="1285" width="7.7109375" style="47" customWidth="1"/>
    <col min="1286" max="1286" width="6.140625" style="47" bestFit="1" customWidth="1"/>
    <col min="1287" max="1287" width="4.85546875" style="47" customWidth="1"/>
    <col min="1288" max="1288" width="5" style="47" customWidth="1"/>
    <col min="1289" max="1289" width="5.140625" style="47" customWidth="1"/>
    <col min="1290" max="1290" width="6.28515625" style="47" customWidth="1"/>
    <col min="1291" max="1291" width="6.7109375" style="47" bestFit="1" customWidth="1"/>
    <col min="1292" max="1292" width="7.140625" style="47" customWidth="1"/>
    <col min="1293" max="1293" width="8.28515625" style="47" customWidth="1"/>
    <col min="1294" max="1294" width="7.140625" style="47" customWidth="1"/>
    <col min="1295" max="1295" width="7.7109375" style="47" customWidth="1"/>
    <col min="1296" max="1296" width="8" style="47" customWidth="1"/>
    <col min="1297" max="1297" width="7.28515625" style="47" customWidth="1"/>
    <col min="1298" max="1298" width="7.7109375" style="47" customWidth="1"/>
    <col min="1299" max="1299" width="7" style="47" bestFit="1" customWidth="1"/>
    <col min="1300" max="1300" width="7" style="47" customWidth="1"/>
    <col min="1301" max="1301" width="8" style="47" customWidth="1"/>
    <col min="1302" max="1536" width="9.140625" style="47"/>
    <col min="1537" max="1537" width="15.28515625" style="47" customWidth="1"/>
    <col min="1538" max="1539" width="5.85546875" style="47" customWidth="1"/>
    <col min="1540" max="1540" width="6.28515625" style="47" customWidth="1"/>
    <col min="1541" max="1541" width="7.7109375" style="47" customWidth="1"/>
    <col min="1542" max="1542" width="6.140625" style="47" bestFit="1" customWidth="1"/>
    <col min="1543" max="1543" width="4.85546875" style="47" customWidth="1"/>
    <col min="1544" max="1544" width="5" style="47" customWidth="1"/>
    <col min="1545" max="1545" width="5.140625" style="47" customWidth="1"/>
    <col min="1546" max="1546" width="6.28515625" style="47" customWidth="1"/>
    <col min="1547" max="1547" width="6.7109375" style="47" bestFit="1" customWidth="1"/>
    <col min="1548" max="1548" width="7.140625" style="47" customWidth="1"/>
    <col min="1549" max="1549" width="8.28515625" style="47" customWidth="1"/>
    <col min="1550" max="1550" width="7.140625" style="47" customWidth="1"/>
    <col min="1551" max="1551" width="7.7109375" style="47" customWidth="1"/>
    <col min="1552" max="1552" width="8" style="47" customWidth="1"/>
    <col min="1553" max="1553" width="7.28515625" style="47" customWidth="1"/>
    <col min="1554" max="1554" width="7.7109375" style="47" customWidth="1"/>
    <col min="1555" max="1555" width="7" style="47" bestFit="1" customWidth="1"/>
    <col min="1556" max="1556" width="7" style="47" customWidth="1"/>
    <col min="1557" max="1557" width="8" style="47" customWidth="1"/>
    <col min="1558" max="1792" width="9.140625" style="47"/>
    <col min="1793" max="1793" width="15.28515625" style="47" customWidth="1"/>
    <col min="1794" max="1795" width="5.85546875" style="47" customWidth="1"/>
    <col min="1796" max="1796" width="6.28515625" style="47" customWidth="1"/>
    <col min="1797" max="1797" width="7.7109375" style="47" customWidth="1"/>
    <col min="1798" max="1798" width="6.140625" style="47" bestFit="1" customWidth="1"/>
    <col min="1799" max="1799" width="4.85546875" style="47" customWidth="1"/>
    <col min="1800" max="1800" width="5" style="47" customWidth="1"/>
    <col min="1801" max="1801" width="5.140625" style="47" customWidth="1"/>
    <col min="1802" max="1802" width="6.28515625" style="47" customWidth="1"/>
    <col min="1803" max="1803" width="6.7109375" style="47" bestFit="1" customWidth="1"/>
    <col min="1804" max="1804" width="7.140625" style="47" customWidth="1"/>
    <col min="1805" max="1805" width="8.28515625" style="47" customWidth="1"/>
    <col min="1806" max="1806" width="7.140625" style="47" customWidth="1"/>
    <col min="1807" max="1807" width="7.7109375" style="47" customWidth="1"/>
    <col min="1808" max="1808" width="8" style="47" customWidth="1"/>
    <col min="1809" max="1809" width="7.28515625" style="47" customWidth="1"/>
    <col min="1810" max="1810" width="7.7109375" style="47" customWidth="1"/>
    <col min="1811" max="1811" width="7" style="47" bestFit="1" customWidth="1"/>
    <col min="1812" max="1812" width="7" style="47" customWidth="1"/>
    <col min="1813" max="1813" width="8" style="47" customWidth="1"/>
    <col min="1814" max="2048" width="9.140625" style="47"/>
    <col min="2049" max="2049" width="15.28515625" style="47" customWidth="1"/>
    <col min="2050" max="2051" width="5.85546875" style="47" customWidth="1"/>
    <col min="2052" max="2052" width="6.28515625" style="47" customWidth="1"/>
    <col min="2053" max="2053" width="7.7109375" style="47" customWidth="1"/>
    <col min="2054" max="2054" width="6.140625" style="47" bestFit="1" customWidth="1"/>
    <col min="2055" max="2055" width="4.85546875" style="47" customWidth="1"/>
    <col min="2056" max="2056" width="5" style="47" customWidth="1"/>
    <col min="2057" max="2057" width="5.140625" style="47" customWidth="1"/>
    <col min="2058" max="2058" width="6.28515625" style="47" customWidth="1"/>
    <col min="2059" max="2059" width="6.7109375" style="47" bestFit="1" customWidth="1"/>
    <col min="2060" max="2060" width="7.140625" style="47" customWidth="1"/>
    <col min="2061" max="2061" width="8.28515625" style="47" customWidth="1"/>
    <col min="2062" max="2062" width="7.140625" style="47" customWidth="1"/>
    <col min="2063" max="2063" width="7.7109375" style="47" customWidth="1"/>
    <col min="2064" max="2064" width="8" style="47" customWidth="1"/>
    <col min="2065" max="2065" width="7.28515625" style="47" customWidth="1"/>
    <col min="2066" max="2066" width="7.7109375" style="47" customWidth="1"/>
    <col min="2067" max="2067" width="7" style="47" bestFit="1" customWidth="1"/>
    <col min="2068" max="2068" width="7" style="47" customWidth="1"/>
    <col min="2069" max="2069" width="8" style="47" customWidth="1"/>
    <col min="2070" max="2304" width="9.140625" style="47"/>
    <col min="2305" max="2305" width="15.28515625" style="47" customWidth="1"/>
    <col min="2306" max="2307" width="5.85546875" style="47" customWidth="1"/>
    <col min="2308" max="2308" width="6.28515625" style="47" customWidth="1"/>
    <col min="2309" max="2309" width="7.7109375" style="47" customWidth="1"/>
    <col min="2310" max="2310" width="6.140625" style="47" bestFit="1" customWidth="1"/>
    <col min="2311" max="2311" width="4.85546875" style="47" customWidth="1"/>
    <col min="2312" max="2312" width="5" style="47" customWidth="1"/>
    <col min="2313" max="2313" width="5.140625" style="47" customWidth="1"/>
    <col min="2314" max="2314" width="6.28515625" style="47" customWidth="1"/>
    <col min="2315" max="2315" width="6.7109375" style="47" bestFit="1" customWidth="1"/>
    <col min="2316" max="2316" width="7.140625" style="47" customWidth="1"/>
    <col min="2317" max="2317" width="8.28515625" style="47" customWidth="1"/>
    <col min="2318" max="2318" width="7.140625" style="47" customWidth="1"/>
    <col min="2319" max="2319" width="7.7109375" style="47" customWidth="1"/>
    <col min="2320" max="2320" width="8" style="47" customWidth="1"/>
    <col min="2321" max="2321" width="7.28515625" style="47" customWidth="1"/>
    <col min="2322" max="2322" width="7.7109375" style="47" customWidth="1"/>
    <col min="2323" max="2323" width="7" style="47" bestFit="1" customWidth="1"/>
    <col min="2324" max="2324" width="7" style="47" customWidth="1"/>
    <col min="2325" max="2325" width="8" style="47" customWidth="1"/>
    <col min="2326" max="2560" width="9.140625" style="47"/>
    <col min="2561" max="2561" width="15.28515625" style="47" customWidth="1"/>
    <col min="2562" max="2563" width="5.85546875" style="47" customWidth="1"/>
    <col min="2564" max="2564" width="6.28515625" style="47" customWidth="1"/>
    <col min="2565" max="2565" width="7.7109375" style="47" customWidth="1"/>
    <col min="2566" max="2566" width="6.140625" style="47" bestFit="1" customWidth="1"/>
    <col min="2567" max="2567" width="4.85546875" style="47" customWidth="1"/>
    <col min="2568" max="2568" width="5" style="47" customWidth="1"/>
    <col min="2569" max="2569" width="5.140625" style="47" customWidth="1"/>
    <col min="2570" max="2570" width="6.28515625" style="47" customWidth="1"/>
    <col min="2571" max="2571" width="6.7109375" style="47" bestFit="1" customWidth="1"/>
    <col min="2572" max="2572" width="7.140625" style="47" customWidth="1"/>
    <col min="2573" max="2573" width="8.28515625" style="47" customWidth="1"/>
    <col min="2574" max="2574" width="7.140625" style="47" customWidth="1"/>
    <col min="2575" max="2575" width="7.7109375" style="47" customWidth="1"/>
    <col min="2576" max="2576" width="8" style="47" customWidth="1"/>
    <col min="2577" max="2577" width="7.28515625" style="47" customWidth="1"/>
    <col min="2578" max="2578" width="7.7109375" style="47" customWidth="1"/>
    <col min="2579" max="2579" width="7" style="47" bestFit="1" customWidth="1"/>
    <col min="2580" max="2580" width="7" style="47" customWidth="1"/>
    <col min="2581" max="2581" width="8" style="47" customWidth="1"/>
    <col min="2582" max="2816" width="9.140625" style="47"/>
    <col min="2817" max="2817" width="15.28515625" style="47" customWidth="1"/>
    <col min="2818" max="2819" width="5.85546875" style="47" customWidth="1"/>
    <col min="2820" max="2820" width="6.28515625" style="47" customWidth="1"/>
    <col min="2821" max="2821" width="7.7109375" style="47" customWidth="1"/>
    <col min="2822" max="2822" width="6.140625" style="47" bestFit="1" customWidth="1"/>
    <col min="2823" max="2823" width="4.85546875" style="47" customWidth="1"/>
    <col min="2824" max="2824" width="5" style="47" customWidth="1"/>
    <col min="2825" max="2825" width="5.140625" style="47" customWidth="1"/>
    <col min="2826" max="2826" width="6.28515625" style="47" customWidth="1"/>
    <col min="2827" max="2827" width="6.7109375" style="47" bestFit="1" customWidth="1"/>
    <col min="2828" max="2828" width="7.140625" style="47" customWidth="1"/>
    <col min="2829" max="2829" width="8.28515625" style="47" customWidth="1"/>
    <col min="2830" max="2830" width="7.140625" style="47" customWidth="1"/>
    <col min="2831" max="2831" width="7.7109375" style="47" customWidth="1"/>
    <col min="2832" max="2832" width="8" style="47" customWidth="1"/>
    <col min="2833" max="2833" width="7.28515625" style="47" customWidth="1"/>
    <col min="2834" max="2834" width="7.7109375" style="47" customWidth="1"/>
    <col min="2835" max="2835" width="7" style="47" bestFit="1" customWidth="1"/>
    <col min="2836" max="2836" width="7" style="47" customWidth="1"/>
    <col min="2837" max="2837" width="8" style="47" customWidth="1"/>
    <col min="2838" max="3072" width="9.140625" style="47"/>
    <col min="3073" max="3073" width="15.28515625" style="47" customWidth="1"/>
    <col min="3074" max="3075" width="5.85546875" style="47" customWidth="1"/>
    <col min="3076" max="3076" width="6.28515625" style="47" customWidth="1"/>
    <col min="3077" max="3077" width="7.7109375" style="47" customWidth="1"/>
    <col min="3078" max="3078" width="6.140625" style="47" bestFit="1" customWidth="1"/>
    <col min="3079" max="3079" width="4.85546875" style="47" customWidth="1"/>
    <col min="3080" max="3080" width="5" style="47" customWidth="1"/>
    <col min="3081" max="3081" width="5.140625" style="47" customWidth="1"/>
    <col min="3082" max="3082" width="6.28515625" style="47" customWidth="1"/>
    <col min="3083" max="3083" width="6.7109375" style="47" bestFit="1" customWidth="1"/>
    <col min="3084" max="3084" width="7.140625" style="47" customWidth="1"/>
    <col min="3085" max="3085" width="8.28515625" style="47" customWidth="1"/>
    <col min="3086" max="3086" width="7.140625" style="47" customWidth="1"/>
    <col min="3087" max="3087" width="7.7109375" style="47" customWidth="1"/>
    <col min="3088" max="3088" width="8" style="47" customWidth="1"/>
    <col min="3089" max="3089" width="7.28515625" style="47" customWidth="1"/>
    <col min="3090" max="3090" width="7.7109375" style="47" customWidth="1"/>
    <col min="3091" max="3091" width="7" style="47" bestFit="1" customWidth="1"/>
    <col min="3092" max="3092" width="7" style="47" customWidth="1"/>
    <col min="3093" max="3093" width="8" style="47" customWidth="1"/>
    <col min="3094" max="3328" width="9.140625" style="47"/>
    <col min="3329" max="3329" width="15.28515625" style="47" customWidth="1"/>
    <col min="3330" max="3331" width="5.85546875" style="47" customWidth="1"/>
    <col min="3332" max="3332" width="6.28515625" style="47" customWidth="1"/>
    <col min="3333" max="3333" width="7.7109375" style="47" customWidth="1"/>
    <col min="3334" max="3334" width="6.140625" style="47" bestFit="1" customWidth="1"/>
    <col min="3335" max="3335" width="4.85546875" style="47" customWidth="1"/>
    <col min="3336" max="3336" width="5" style="47" customWidth="1"/>
    <col min="3337" max="3337" width="5.140625" style="47" customWidth="1"/>
    <col min="3338" max="3338" width="6.28515625" style="47" customWidth="1"/>
    <col min="3339" max="3339" width="6.7109375" style="47" bestFit="1" customWidth="1"/>
    <col min="3340" max="3340" width="7.140625" style="47" customWidth="1"/>
    <col min="3341" max="3341" width="8.28515625" style="47" customWidth="1"/>
    <col min="3342" max="3342" width="7.140625" style="47" customWidth="1"/>
    <col min="3343" max="3343" width="7.7109375" style="47" customWidth="1"/>
    <col min="3344" max="3344" width="8" style="47" customWidth="1"/>
    <col min="3345" max="3345" width="7.28515625" style="47" customWidth="1"/>
    <col min="3346" max="3346" width="7.7109375" style="47" customWidth="1"/>
    <col min="3347" max="3347" width="7" style="47" bestFit="1" customWidth="1"/>
    <col min="3348" max="3348" width="7" style="47" customWidth="1"/>
    <col min="3349" max="3349" width="8" style="47" customWidth="1"/>
    <col min="3350" max="3584" width="9.140625" style="47"/>
    <col min="3585" max="3585" width="15.28515625" style="47" customWidth="1"/>
    <col min="3586" max="3587" width="5.85546875" style="47" customWidth="1"/>
    <col min="3588" max="3588" width="6.28515625" style="47" customWidth="1"/>
    <col min="3589" max="3589" width="7.7109375" style="47" customWidth="1"/>
    <col min="3590" max="3590" width="6.140625" style="47" bestFit="1" customWidth="1"/>
    <col min="3591" max="3591" width="4.85546875" style="47" customWidth="1"/>
    <col min="3592" max="3592" width="5" style="47" customWidth="1"/>
    <col min="3593" max="3593" width="5.140625" style="47" customWidth="1"/>
    <col min="3594" max="3594" width="6.28515625" style="47" customWidth="1"/>
    <col min="3595" max="3595" width="6.7109375" style="47" bestFit="1" customWidth="1"/>
    <col min="3596" max="3596" width="7.140625" style="47" customWidth="1"/>
    <col min="3597" max="3597" width="8.28515625" style="47" customWidth="1"/>
    <col min="3598" max="3598" width="7.140625" style="47" customWidth="1"/>
    <col min="3599" max="3599" width="7.7109375" style="47" customWidth="1"/>
    <col min="3600" max="3600" width="8" style="47" customWidth="1"/>
    <col min="3601" max="3601" width="7.28515625" style="47" customWidth="1"/>
    <col min="3602" max="3602" width="7.7109375" style="47" customWidth="1"/>
    <col min="3603" max="3603" width="7" style="47" bestFit="1" customWidth="1"/>
    <col min="3604" max="3604" width="7" style="47" customWidth="1"/>
    <col min="3605" max="3605" width="8" style="47" customWidth="1"/>
    <col min="3606" max="3840" width="9.140625" style="47"/>
    <col min="3841" max="3841" width="15.28515625" style="47" customWidth="1"/>
    <col min="3842" max="3843" width="5.85546875" style="47" customWidth="1"/>
    <col min="3844" max="3844" width="6.28515625" style="47" customWidth="1"/>
    <col min="3845" max="3845" width="7.7109375" style="47" customWidth="1"/>
    <col min="3846" max="3846" width="6.140625" style="47" bestFit="1" customWidth="1"/>
    <col min="3847" max="3847" width="4.85546875" style="47" customWidth="1"/>
    <col min="3848" max="3848" width="5" style="47" customWidth="1"/>
    <col min="3849" max="3849" width="5.140625" style="47" customWidth="1"/>
    <col min="3850" max="3850" width="6.28515625" style="47" customWidth="1"/>
    <col min="3851" max="3851" width="6.7109375" style="47" bestFit="1" customWidth="1"/>
    <col min="3852" max="3852" width="7.140625" style="47" customWidth="1"/>
    <col min="3853" max="3853" width="8.28515625" style="47" customWidth="1"/>
    <col min="3854" max="3854" width="7.140625" style="47" customWidth="1"/>
    <col min="3855" max="3855" width="7.7109375" style="47" customWidth="1"/>
    <col min="3856" max="3856" width="8" style="47" customWidth="1"/>
    <col min="3857" max="3857" width="7.28515625" style="47" customWidth="1"/>
    <col min="3858" max="3858" width="7.7109375" style="47" customWidth="1"/>
    <col min="3859" max="3859" width="7" style="47" bestFit="1" customWidth="1"/>
    <col min="3860" max="3860" width="7" style="47" customWidth="1"/>
    <col min="3861" max="3861" width="8" style="47" customWidth="1"/>
    <col min="3862" max="4096" width="9.140625" style="47"/>
    <col min="4097" max="4097" width="15.28515625" style="47" customWidth="1"/>
    <col min="4098" max="4099" width="5.85546875" style="47" customWidth="1"/>
    <col min="4100" max="4100" width="6.28515625" style="47" customWidth="1"/>
    <col min="4101" max="4101" width="7.7109375" style="47" customWidth="1"/>
    <col min="4102" max="4102" width="6.140625" style="47" bestFit="1" customWidth="1"/>
    <col min="4103" max="4103" width="4.85546875" style="47" customWidth="1"/>
    <col min="4104" max="4104" width="5" style="47" customWidth="1"/>
    <col min="4105" max="4105" width="5.140625" style="47" customWidth="1"/>
    <col min="4106" max="4106" width="6.28515625" style="47" customWidth="1"/>
    <col min="4107" max="4107" width="6.7109375" style="47" bestFit="1" customWidth="1"/>
    <col min="4108" max="4108" width="7.140625" style="47" customWidth="1"/>
    <col min="4109" max="4109" width="8.28515625" style="47" customWidth="1"/>
    <col min="4110" max="4110" width="7.140625" style="47" customWidth="1"/>
    <col min="4111" max="4111" width="7.7109375" style="47" customWidth="1"/>
    <col min="4112" max="4112" width="8" style="47" customWidth="1"/>
    <col min="4113" max="4113" width="7.28515625" style="47" customWidth="1"/>
    <col min="4114" max="4114" width="7.7109375" style="47" customWidth="1"/>
    <col min="4115" max="4115" width="7" style="47" bestFit="1" customWidth="1"/>
    <col min="4116" max="4116" width="7" style="47" customWidth="1"/>
    <col min="4117" max="4117" width="8" style="47" customWidth="1"/>
    <col min="4118" max="4352" width="9.140625" style="47"/>
    <col min="4353" max="4353" width="15.28515625" style="47" customWidth="1"/>
    <col min="4354" max="4355" width="5.85546875" style="47" customWidth="1"/>
    <col min="4356" max="4356" width="6.28515625" style="47" customWidth="1"/>
    <col min="4357" max="4357" width="7.7109375" style="47" customWidth="1"/>
    <col min="4358" max="4358" width="6.140625" style="47" bestFit="1" customWidth="1"/>
    <col min="4359" max="4359" width="4.85546875" style="47" customWidth="1"/>
    <col min="4360" max="4360" width="5" style="47" customWidth="1"/>
    <col min="4361" max="4361" width="5.140625" style="47" customWidth="1"/>
    <col min="4362" max="4362" width="6.28515625" style="47" customWidth="1"/>
    <col min="4363" max="4363" width="6.7109375" style="47" bestFit="1" customWidth="1"/>
    <col min="4364" max="4364" width="7.140625" style="47" customWidth="1"/>
    <col min="4365" max="4365" width="8.28515625" style="47" customWidth="1"/>
    <col min="4366" max="4366" width="7.140625" style="47" customWidth="1"/>
    <col min="4367" max="4367" width="7.7109375" style="47" customWidth="1"/>
    <col min="4368" max="4368" width="8" style="47" customWidth="1"/>
    <col min="4369" max="4369" width="7.28515625" style="47" customWidth="1"/>
    <col min="4370" max="4370" width="7.7109375" style="47" customWidth="1"/>
    <col min="4371" max="4371" width="7" style="47" bestFit="1" customWidth="1"/>
    <col min="4372" max="4372" width="7" style="47" customWidth="1"/>
    <col min="4373" max="4373" width="8" style="47" customWidth="1"/>
    <col min="4374" max="4608" width="9.140625" style="47"/>
    <col min="4609" max="4609" width="15.28515625" style="47" customWidth="1"/>
    <col min="4610" max="4611" width="5.85546875" style="47" customWidth="1"/>
    <col min="4612" max="4612" width="6.28515625" style="47" customWidth="1"/>
    <col min="4613" max="4613" width="7.7109375" style="47" customWidth="1"/>
    <col min="4614" max="4614" width="6.140625" style="47" bestFit="1" customWidth="1"/>
    <col min="4615" max="4615" width="4.85546875" style="47" customWidth="1"/>
    <col min="4616" max="4616" width="5" style="47" customWidth="1"/>
    <col min="4617" max="4617" width="5.140625" style="47" customWidth="1"/>
    <col min="4618" max="4618" width="6.28515625" style="47" customWidth="1"/>
    <col min="4619" max="4619" width="6.7109375" style="47" bestFit="1" customWidth="1"/>
    <col min="4620" max="4620" width="7.140625" style="47" customWidth="1"/>
    <col min="4621" max="4621" width="8.28515625" style="47" customWidth="1"/>
    <col min="4622" max="4622" width="7.140625" style="47" customWidth="1"/>
    <col min="4623" max="4623" width="7.7109375" style="47" customWidth="1"/>
    <col min="4624" max="4624" width="8" style="47" customWidth="1"/>
    <col min="4625" max="4625" width="7.28515625" style="47" customWidth="1"/>
    <col min="4626" max="4626" width="7.7109375" style="47" customWidth="1"/>
    <col min="4627" max="4627" width="7" style="47" bestFit="1" customWidth="1"/>
    <col min="4628" max="4628" width="7" style="47" customWidth="1"/>
    <col min="4629" max="4629" width="8" style="47" customWidth="1"/>
    <col min="4630" max="4864" width="9.140625" style="47"/>
    <col min="4865" max="4865" width="15.28515625" style="47" customWidth="1"/>
    <col min="4866" max="4867" width="5.85546875" style="47" customWidth="1"/>
    <col min="4868" max="4868" width="6.28515625" style="47" customWidth="1"/>
    <col min="4869" max="4869" width="7.7109375" style="47" customWidth="1"/>
    <col min="4870" max="4870" width="6.140625" style="47" bestFit="1" customWidth="1"/>
    <col min="4871" max="4871" width="4.85546875" style="47" customWidth="1"/>
    <col min="4872" max="4872" width="5" style="47" customWidth="1"/>
    <col min="4873" max="4873" width="5.140625" style="47" customWidth="1"/>
    <col min="4874" max="4874" width="6.28515625" style="47" customWidth="1"/>
    <col min="4875" max="4875" width="6.7109375" style="47" bestFit="1" customWidth="1"/>
    <col min="4876" max="4876" width="7.140625" style="47" customWidth="1"/>
    <col min="4877" max="4877" width="8.28515625" style="47" customWidth="1"/>
    <col min="4878" max="4878" width="7.140625" style="47" customWidth="1"/>
    <col min="4879" max="4879" width="7.7109375" style="47" customWidth="1"/>
    <col min="4880" max="4880" width="8" style="47" customWidth="1"/>
    <col min="4881" max="4881" width="7.28515625" style="47" customWidth="1"/>
    <col min="4882" max="4882" width="7.7109375" style="47" customWidth="1"/>
    <col min="4883" max="4883" width="7" style="47" bestFit="1" customWidth="1"/>
    <col min="4884" max="4884" width="7" style="47" customWidth="1"/>
    <col min="4885" max="4885" width="8" style="47" customWidth="1"/>
    <col min="4886" max="5120" width="9.140625" style="47"/>
    <col min="5121" max="5121" width="15.28515625" style="47" customWidth="1"/>
    <col min="5122" max="5123" width="5.85546875" style="47" customWidth="1"/>
    <col min="5124" max="5124" width="6.28515625" style="47" customWidth="1"/>
    <col min="5125" max="5125" width="7.7109375" style="47" customWidth="1"/>
    <col min="5126" max="5126" width="6.140625" style="47" bestFit="1" customWidth="1"/>
    <col min="5127" max="5127" width="4.85546875" style="47" customWidth="1"/>
    <col min="5128" max="5128" width="5" style="47" customWidth="1"/>
    <col min="5129" max="5129" width="5.140625" style="47" customWidth="1"/>
    <col min="5130" max="5130" width="6.28515625" style="47" customWidth="1"/>
    <col min="5131" max="5131" width="6.7109375" style="47" bestFit="1" customWidth="1"/>
    <col min="5132" max="5132" width="7.140625" style="47" customWidth="1"/>
    <col min="5133" max="5133" width="8.28515625" style="47" customWidth="1"/>
    <col min="5134" max="5134" width="7.140625" style="47" customWidth="1"/>
    <col min="5135" max="5135" width="7.7109375" style="47" customWidth="1"/>
    <col min="5136" max="5136" width="8" style="47" customWidth="1"/>
    <col min="5137" max="5137" width="7.28515625" style="47" customWidth="1"/>
    <col min="5138" max="5138" width="7.7109375" style="47" customWidth="1"/>
    <col min="5139" max="5139" width="7" style="47" bestFit="1" customWidth="1"/>
    <col min="5140" max="5140" width="7" style="47" customWidth="1"/>
    <col min="5141" max="5141" width="8" style="47" customWidth="1"/>
    <col min="5142" max="5376" width="9.140625" style="47"/>
    <col min="5377" max="5377" width="15.28515625" style="47" customWidth="1"/>
    <col min="5378" max="5379" width="5.85546875" style="47" customWidth="1"/>
    <col min="5380" max="5380" width="6.28515625" style="47" customWidth="1"/>
    <col min="5381" max="5381" width="7.7109375" style="47" customWidth="1"/>
    <col min="5382" max="5382" width="6.140625" style="47" bestFit="1" customWidth="1"/>
    <col min="5383" max="5383" width="4.85546875" style="47" customWidth="1"/>
    <col min="5384" max="5384" width="5" style="47" customWidth="1"/>
    <col min="5385" max="5385" width="5.140625" style="47" customWidth="1"/>
    <col min="5386" max="5386" width="6.28515625" style="47" customWidth="1"/>
    <col min="5387" max="5387" width="6.7109375" style="47" bestFit="1" customWidth="1"/>
    <col min="5388" max="5388" width="7.140625" style="47" customWidth="1"/>
    <col min="5389" max="5389" width="8.28515625" style="47" customWidth="1"/>
    <col min="5390" max="5390" width="7.140625" style="47" customWidth="1"/>
    <col min="5391" max="5391" width="7.7109375" style="47" customWidth="1"/>
    <col min="5392" max="5392" width="8" style="47" customWidth="1"/>
    <col min="5393" max="5393" width="7.28515625" style="47" customWidth="1"/>
    <col min="5394" max="5394" width="7.7109375" style="47" customWidth="1"/>
    <col min="5395" max="5395" width="7" style="47" bestFit="1" customWidth="1"/>
    <col min="5396" max="5396" width="7" style="47" customWidth="1"/>
    <col min="5397" max="5397" width="8" style="47" customWidth="1"/>
    <col min="5398" max="5632" width="9.140625" style="47"/>
    <col min="5633" max="5633" width="15.28515625" style="47" customWidth="1"/>
    <col min="5634" max="5635" width="5.85546875" style="47" customWidth="1"/>
    <col min="5636" max="5636" width="6.28515625" style="47" customWidth="1"/>
    <col min="5637" max="5637" width="7.7109375" style="47" customWidth="1"/>
    <col min="5638" max="5638" width="6.140625" style="47" bestFit="1" customWidth="1"/>
    <col min="5639" max="5639" width="4.85546875" style="47" customWidth="1"/>
    <col min="5640" max="5640" width="5" style="47" customWidth="1"/>
    <col min="5641" max="5641" width="5.140625" style="47" customWidth="1"/>
    <col min="5642" max="5642" width="6.28515625" style="47" customWidth="1"/>
    <col min="5643" max="5643" width="6.7109375" style="47" bestFit="1" customWidth="1"/>
    <col min="5644" max="5644" width="7.140625" style="47" customWidth="1"/>
    <col min="5645" max="5645" width="8.28515625" style="47" customWidth="1"/>
    <col min="5646" max="5646" width="7.140625" style="47" customWidth="1"/>
    <col min="5647" max="5647" width="7.7109375" style="47" customWidth="1"/>
    <col min="5648" max="5648" width="8" style="47" customWidth="1"/>
    <col min="5649" max="5649" width="7.28515625" style="47" customWidth="1"/>
    <col min="5650" max="5650" width="7.7109375" style="47" customWidth="1"/>
    <col min="5651" max="5651" width="7" style="47" bestFit="1" customWidth="1"/>
    <col min="5652" max="5652" width="7" style="47" customWidth="1"/>
    <col min="5653" max="5653" width="8" style="47" customWidth="1"/>
    <col min="5654" max="5888" width="9.140625" style="47"/>
    <col min="5889" max="5889" width="15.28515625" style="47" customWidth="1"/>
    <col min="5890" max="5891" width="5.85546875" style="47" customWidth="1"/>
    <col min="5892" max="5892" width="6.28515625" style="47" customWidth="1"/>
    <col min="5893" max="5893" width="7.7109375" style="47" customWidth="1"/>
    <col min="5894" max="5894" width="6.140625" style="47" bestFit="1" customWidth="1"/>
    <col min="5895" max="5895" width="4.85546875" style="47" customWidth="1"/>
    <col min="5896" max="5896" width="5" style="47" customWidth="1"/>
    <col min="5897" max="5897" width="5.140625" style="47" customWidth="1"/>
    <col min="5898" max="5898" width="6.28515625" style="47" customWidth="1"/>
    <col min="5899" max="5899" width="6.7109375" style="47" bestFit="1" customWidth="1"/>
    <col min="5900" max="5900" width="7.140625" style="47" customWidth="1"/>
    <col min="5901" max="5901" width="8.28515625" style="47" customWidth="1"/>
    <col min="5902" max="5902" width="7.140625" style="47" customWidth="1"/>
    <col min="5903" max="5903" width="7.7109375" style="47" customWidth="1"/>
    <col min="5904" max="5904" width="8" style="47" customWidth="1"/>
    <col min="5905" max="5905" width="7.28515625" style="47" customWidth="1"/>
    <col min="5906" max="5906" width="7.7109375" style="47" customWidth="1"/>
    <col min="5907" max="5907" width="7" style="47" bestFit="1" customWidth="1"/>
    <col min="5908" max="5908" width="7" style="47" customWidth="1"/>
    <col min="5909" max="5909" width="8" style="47" customWidth="1"/>
    <col min="5910" max="6144" width="9.140625" style="47"/>
    <col min="6145" max="6145" width="15.28515625" style="47" customWidth="1"/>
    <col min="6146" max="6147" width="5.85546875" style="47" customWidth="1"/>
    <col min="6148" max="6148" width="6.28515625" style="47" customWidth="1"/>
    <col min="6149" max="6149" width="7.7109375" style="47" customWidth="1"/>
    <col min="6150" max="6150" width="6.140625" style="47" bestFit="1" customWidth="1"/>
    <col min="6151" max="6151" width="4.85546875" style="47" customWidth="1"/>
    <col min="6152" max="6152" width="5" style="47" customWidth="1"/>
    <col min="6153" max="6153" width="5.140625" style="47" customWidth="1"/>
    <col min="6154" max="6154" width="6.28515625" style="47" customWidth="1"/>
    <col min="6155" max="6155" width="6.7109375" style="47" bestFit="1" customWidth="1"/>
    <col min="6156" max="6156" width="7.140625" style="47" customWidth="1"/>
    <col min="6157" max="6157" width="8.28515625" style="47" customWidth="1"/>
    <col min="6158" max="6158" width="7.140625" style="47" customWidth="1"/>
    <col min="6159" max="6159" width="7.7109375" style="47" customWidth="1"/>
    <col min="6160" max="6160" width="8" style="47" customWidth="1"/>
    <col min="6161" max="6161" width="7.28515625" style="47" customWidth="1"/>
    <col min="6162" max="6162" width="7.7109375" style="47" customWidth="1"/>
    <col min="6163" max="6163" width="7" style="47" bestFit="1" customWidth="1"/>
    <col min="6164" max="6164" width="7" style="47" customWidth="1"/>
    <col min="6165" max="6165" width="8" style="47" customWidth="1"/>
    <col min="6166" max="6400" width="9.140625" style="47"/>
    <col min="6401" max="6401" width="15.28515625" style="47" customWidth="1"/>
    <col min="6402" max="6403" width="5.85546875" style="47" customWidth="1"/>
    <col min="6404" max="6404" width="6.28515625" style="47" customWidth="1"/>
    <col min="6405" max="6405" width="7.7109375" style="47" customWidth="1"/>
    <col min="6406" max="6406" width="6.140625" style="47" bestFit="1" customWidth="1"/>
    <col min="6407" max="6407" width="4.85546875" style="47" customWidth="1"/>
    <col min="6408" max="6408" width="5" style="47" customWidth="1"/>
    <col min="6409" max="6409" width="5.140625" style="47" customWidth="1"/>
    <col min="6410" max="6410" width="6.28515625" style="47" customWidth="1"/>
    <col min="6411" max="6411" width="6.7109375" style="47" bestFit="1" customWidth="1"/>
    <col min="6412" max="6412" width="7.140625" style="47" customWidth="1"/>
    <col min="6413" max="6413" width="8.28515625" style="47" customWidth="1"/>
    <col min="6414" max="6414" width="7.140625" style="47" customWidth="1"/>
    <col min="6415" max="6415" width="7.7109375" style="47" customWidth="1"/>
    <col min="6416" max="6416" width="8" style="47" customWidth="1"/>
    <col min="6417" max="6417" width="7.28515625" style="47" customWidth="1"/>
    <col min="6418" max="6418" width="7.7109375" style="47" customWidth="1"/>
    <col min="6419" max="6419" width="7" style="47" bestFit="1" customWidth="1"/>
    <col min="6420" max="6420" width="7" style="47" customWidth="1"/>
    <col min="6421" max="6421" width="8" style="47" customWidth="1"/>
    <col min="6422" max="6656" width="9.140625" style="47"/>
    <col min="6657" max="6657" width="15.28515625" style="47" customWidth="1"/>
    <col min="6658" max="6659" width="5.85546875" style="47" customWidth="1"/>
    <col min="6660" max="6660" width="6.28515625" style="47" customWidth="1"/>
    <col min="6661" max="6661" width="7.7109375" style="47" customWidth="1"/>
    <col min="6662" max="6662" width="6.140625" style="47" bestFit="1" customWidth="1"/>
    <col min="6663" max="6663" width="4.85546875" style="47" customWidth="1"/>
    <col min="6664" max="6664" width="5" style="47" customWidth="1"/>
    <col min="6665" max="6665" width="5.140625" style="47" customWidth="1"/>
    <col min="6666" max="6666" width="6.28515625" style="47" customWidth="1"/>
    <col min="6667" max="6667" width="6.7109375" style="47" bestFit="1" customWidth="1"/>
    <col min="6668" max="6668" width="7.140625" style="47" customWidth="1"/>
    <col min="6669" max="6669" width="8.28515625" style="47" customWidth="1"/>
    <col min="6670" max="6670" width="7.140625" style="47" customWidth="1"/>
    <col min="6671" max="6671" width="7.7109375" style="47" customWidth="1"/>
    <col min="6672" max="6672" width="8" style="47" customWidth="1"/>
    <col min="6673" max="6673" width="7.28515625" style="47" customWidth="1"/>
    <col min="6674" max="6674" width="7.7109375" style="47" customWidth="1"/>
    <col min="6675" max="6675" width="7" style="47" bestFit="1" customWidth="1"/>
    <col min="6676" max="6676" width="7" style="47" customWidth="1"/>
    <col min="6677" max="6677" width="8" style="47" customWidth="1"/>
    <col min="6678" max="6912" width="9.140625" style="47"/>
    <col min="6913" max="6913" width="15.28515625" style="47" customWidth="1"/>
    <col min="6914" max="6915" width="5.85546875" style="47" customWidth="1"/>
    <col min="6916" max="6916" width="6.28515625" style="47" customWidth="1"/>
    <col min="6917" max="6917" width="7.7109375" style="47" customWidth="1"/>
    <col min="6918" max="6918" width="6.140625" style="47" bestFit="1" customWidth="1"/>
    <col min="6919" max="6919" width="4.85546875" style="47" customWidth="1"/>
    <col min="6920" max="6920" width="5" style="47" customWidth="1"/>
    <col min="6921" max="6921" width="5.140625" style="47" customWidth="1"/>
    <col min="6922" max="6922" width="6.28515625" style="47" customWidth="1"/>
    <col min="6923" max="6923" width="6.7109375" style="47" bestFit="1" customWidth="1"/>
    <col min="6924" max="6924" width="7.140625" style="47" customWidth="1"/>
    <col min="6925" max="6925" width="8.28515625" style="47" customWidth="1"/>
    <col min="6926" max="6926" width="7.140625" style="47" customWidth="1"/>
    <col min="6927" max="6927" width="7.7109375" style="47" customWidth="1"/>
    <col min="6928" max="6928" width="8" style="47" customWidth="1"/>
    <col min="6929" max="6929" width="7.28515625" style="47" customWidth="1"/>
    <col min="6930" max="6930" width="7.7109375" style="47" customWidth="1"/>
    <col min="6931" max="6931" width="7" style="47" bestFit="1" customWidth="1"/>
    <col min="6932" max="6932" width="7" style="47" customWidth="1"/>
    <col min="6933" max="6933" width="8" style="47" customWidth="1"/>
    <col min="6934" max="7168" width="9.140625" style="47"/>
    <col min="7169" max="7169" width="15.28515625" style="47" customWidth="1"/>
    <col min="7170" max="7171" width="5.85546875" style="47" customWidth="1"/>
    <col min="7172" max="7172" width="6.28515625" style="47" customWidth="1"/>
    <col min="7173" max="7173" width="7.7109375" style="47" customWidth="1"/>
    <col min="7174" max="7174" width="6.140625" style="47" bestFit="1" customWidth="1"/>
    <col min="7175" max="7175" width="4.85546875" style="47" customWidth="1"/>
    <col min="7176" max="7176" width="5" style="47" customWidth="1"/>
    <col min="7177" max="7177" width="5.140625" style="47" customWidth="1"/>
    <col min="7178" max="7178" width="6.28515625" style="47" customWidth="1"/>
    <col min="7179" max="7179" width="6.7109375" style="47" bestFit="1" customWidth="1"/>
    <col min="7180" max="7180" width="7.140625" style="47" customWidth="1"/>
    <col min="7181" max="7181" width="8.28515625" style="47" customWidth="1"/>
    <col min="7182" max="7182" width="7.140625" style="47" customWidth="1"/>
    <col min="7183" max="7183" width="7.7109375" style="47" customWidth="1"/>
    <col min="7184" max="7184" width="8" style="47" customWidth="1"/>
    <col min="7185" max="7185" width="7.28515625" style="47" customWidth="1"/>
    <col min="7186" max="7186" width="7.7109375" style="47" customWidth="1"/>
    <col min="7187" max="7187" width="7" style="47" bestFit="1" customWidth="1"/>
    <col min="7188" max="7188" width="7" style="47" customWidth="1"/>
    <col min="7189" max="7189" width="8" style="47" customWidth="1"/>
    <col min="7190" max="7424" width="9.140625" style="47"/>
    <col min="7425" max="7425" width="15.28515625" style="47" customWidth="1"/>
    <col min="7426" max="7427" width="5.85546875" style="47" customWidth="1"/>
    <col min="7428" max="7428" width="6.28515625" style="47" customWidth="1"/>
    <col min="7429" max="7429" width="7.7109375" style="47" customWidth="1"/>
    <col min="7430" max="7430" width="6.140625" style="47" bestFit="1" customWidth="1"/>
    <col min="7431" max="7431" width="4.85546875" style="47" customWidth="1"/>
    <col min="7432" max="7432" width="5" style="47" customWidth="1"/>
    <col min="7433" max="7433" width="5.140625" style="47" customWidth="1"/>
    <col min="7434" max="7434" width="6.28515625" style="47" customWidth="1"/>
    <col min="7435" max="7435" width="6.7109375" style="47" bestFit="1" customWidth="1"/>
    <col min="7436" max="7436" width="7.140625" style="47" customWidth="1"/>
    <col min="7437" max="7437" width="8.28515625" style="47" customWidth="1"/>
    <col min="7438" max="7438" width="7.140625" style="47" customWidth="1"/>
    <col min="7439" max="7439" width="7.7109375" style="47" customWidth="1"/>
    <col min="7440" max="7440" width="8" style="47" customWidth="1"/>
    <col min="7441" max="7441" width="7.28515625" style="47" customWidth="1"/>
    <col min="7442" max="7442" width="7.7109375" style="47" customWidth="1"/>
    <col min="7443" max="7443" width="7" style="47" bestFit="1" customWidth="1"/>
    <col min="7444" max="7444" width="7" style="47" customWidth="1"/>
    <col min="7445" max="7445" width="8" style="47" customWidth="1"/>
    <col min="7446" max="7680" width="9.140625" style="47"/>
    <col min="7681" max="7681" width="15.28515625" style="47" customWidth="1"/>
    <col min="7682" max="7683" width="5.85546875" style="47" customWidth="1"/>
    <col min="7684" max="7684" width="6.28515625" style="47" customWidth="1"/>
    <col min="7685" max="7685" width="7.7109375" style="47" customWidth="1"/>
    <col min="7686" max="7686" width="6.140625" style="47" bestFit="1" customWidth="1"/>
    <col min="7687" max="7687" width="4.85546875" style="47" customWidth="1"/>
    <col min="7688" max="7688" width="5" style="47" customWidth="1"/>
    <col min="7689" max="7689" width="5.140625" style="47" customWidth="1"/>
    <col min="7690" max="7690" width="6.28515625" style="47" customWidth="1"/>
    <col min="7691" max="7691" width="6.7109375" style="47" bestFit="1" customWidth="1"/>
    <col min="7692" max="7692" width="7.140625" style="47" customWidth="1"/>
    <col min="7693" max="7693" width="8.28515625" style="47" customWidth="1"/>
    <col min="7694" max="7694" width="7.140625" style="47" customWidth="1"/>
    <col min="7695" max="7695" width="7.7109375" style="47" customWidth="1"/>
    <col min="7696" max="7696" width="8" style="47" customWidth="1"/>
    <col min="7697" max="7697" width="7.28515625" style="47" customWidth="1"/>
    <col min="7698" max="7698" width="7.7109375" style="47" customWidth="1"/>
    <col min="7699" max="7699" width="7" style="47" bestFit="1" customWidth="1"/>
    <col min="7700" max="7700" width="7" style="47" customWidth="1"/>
    <col min="7701" max="7701" width="8" style="47" customWidth="1"/>
    <col min="7702" max="7936" width="9.140625" style="47"/>
    <col min="7937" max="7937" width="15.28515625" style="47" customWidth="1"/>
    <col min="7938" max="7939" width="5.85546875" style="47" customWidth="1"/>
    <col min="7940" max="7940" width="6.28515625" style="47" customWidth="1"/>
    <col min="7941" max="7941" width="7.7109375" style="47" customWidth="1"/>
    <col min="7942" max="7942" width="6.140625" style="47" bestFit="1" customWidth="1"/>
    <col min="7943" max="7943" width="4.85546875" style="47" customWidth="1"/>
    <col min="7944" max="7944" width="5" style="47" customWidth="1"/>
    <col min="7945" max="7945" width="5.140625" style="47" customWidth="1"/>
    <col min="7946" max="7946" width="6.28515625" style="47" customWidth="1"/>
    <col min="7947" max="7947" width="6.7109375" style="47" bestFit="1" customWidth="1"/>
    <col min="7948" max="7948" width="7.140625" style="47" customWidth="1"/>
    <col min="7949" max="7949" width="8.28515625" style="47" customWidth="1"/>
    <col min="7950" max="7950" width="7.140625" style="47" customWidth="1"/>
    <col min="7951" max="7951" width="7.7109375" style="47" customWidth="1"/>
    <col min="7952" max="7952" width="8" style="47" customWidth="1"/>
    <col min="7953" max="7953" width="7.28515625" style="47" customWidth="1"/>
    <col min="7954" max="7954" width="7.7109375" style="47" customWidth="1"/>
    <col min="7955" max="7955" width="7" style="47" bestFit="1" customWidth="1"/>
    <col min="7956" max="7956" width="7" style="47" customWidth="1"/>
    <col min="7957" max="7957" width="8" style="47" customWidth="1"/>
    <col min="7958" max="8192" width="9.140625" style="47"/>
    <col min="8193" max="8193" width="15.28515625" style="47" customWidth="1"/>
    <col min="8194" max="8195" width="5.85546875" style="47" customWidth="1"/>
    <col min="8196" max="8196" width="6.28515625" style="47" customWidth="1"/>
    <col min="8197" max="8197" width="7.7109375" style="47" customWidth="1"/>
    <col min="8198" max="8198" width="6.140625" style="47" bestFit="1" customWidth="1"/>
    <col min="8199" max="8199" width="4.85546875" style="47" customWidth="1"/>
    <col min="8200" max="8200" width="5" style="47" customWidth="1"/>
    <col min="8201" max="8201" width="5.140625" style="47" customWidth="1"/>
    <col min="8202" max="8202" width="6.28515625" style="47" customWidth="1"/>
    <col min="8203" max="8203" width="6.7109375" style="47" bestFit="1" customWidth="1"/>
    <col min="8204" max="8204" width="7.140625" style="47" customWidth="1"/>
    <col min="8205" max="8205" width="8.28515625" style="47" customWidth="1"/>
    <col min="8206" max="8206" width="7.140625" style="47" customWidth="1"/>
    <col min="8207" max="8207" width="7.7109375" style="47" customWidth="1"/>
    <col min="8208" max="8208" width="8" style="47" customWidth="1"/>
    <col min="8209" max="8209" width="7.28515625" style="47" customWidth="1"/>
    <col min="8210" max="8210" width="7.7109375" style="47" customWidth="1"/>
    <col min="8211" max="8211" width="7" style="47" bestFit="1" customWidth="1"/>
    <col min="8212" max="8212" width="7" style="47" customWidth="1"/>
    <col min="8213" max="8213" width="8" style="47" customWidth="1"/>
    <col min="8214" max="8448" width="9.140625" style="47"/>
    <col min="8449" max="8449" width="15.28515625" style="47" customWidth="1"/>
    <col min="8450" max="8451" width="5.85546875" style="47" customWidth="1"/>
    <col min="8452" max="8452" width="6.28515625" style="47" customWidth="1"/>
    <col min="8453" max="8453" width="7.7109375" style="47" customWidth="1"/>
    <col min="8454" max="8454" width="6.140625" style="47" bestFit="1" customWidth="1"/>
    <col min="8455" max="8455" width="4.85546875" style="47" customWidth="1"/>
    <col min="8456" max="8456" width="5" style="47" customWidth="1"/>
    <col min="8457" max="8457" width="5.140625" style="47" customWidth="1"/>
    <col min="8458" max="8458" width="6.28515625" style="47" customWidth="1"/>
    <col min="8459" max="8459" width="6.7109375" style="47" bestFit="1" customWidth="1"/>
    <col min="8460" max="8460" width="7.140625" style="47" customWidth="1"/>
    <col min="8461" max="8461" width="8.28515625" style="47" customWidth="1"/>
    <col min="8462" max="8462" width="7.140625" style="47" customWidth="1"/>
    <col min="8463" max="8463" width="7.7109375" style="47" customWidth="1"/>
    <col min="8464" max="8464" width="8" style="47" customWidth="1"/>
    <col min="8465" max="8465" width="7.28515625" style="47" customWidth="1"/>
    <col min="8466" max="8466" width="7.7109375" style="47" customWidth="1"/>
    <col min="8467" max="8467" width="7" style="47" bestFit="1" customWidth="1"/>
    <col min="8468" max="8468" width="7" style="47" customWidth="1"/>
    <col min="8469" max="8469" width="8" style="47" customWidth="1"/>
    <col min="8470" max="8704" width="9.140625" style="47"/>
    <col min="8705" max="8705" width="15.28515625" style="47" customWidth="1"/>
    <col min="8706" max="8707" width="5.85546875" style="47" customWidth="1"/>
    <col min="8708" max="8708" width="6.28515625" style="47" customWidth="1"/>
    <col min="8709" max="8709" width="7.7109375" style="47" customWidth="1"/>
    <col min="8710" max="8710" width="6.140625" style="47" bestFit="1" customWidth="1"/>
    <col min="8711" max="8711" width="4.85546875" style="47" customWidth="1"/>
    <col min="8712" max="8712" width="5" style="47" customWidth="1"/>
    <col min="8713" max="8713" width="5.140625" style="47" customWidth="1"/>
    <col min="8714" max="8714" width="6.28515625" style="47" customWidth="1"/>
    <col min="8715" max="8715" width="6.7109375" style="47" bestFit="1" customWidth="1"/>
    <col min="8716" max="8716" width="7.140625" style="47" customWidth="1"/>
    <col min="8717" max="8717" width="8.28515625" style="47" customWidth="1"/>
    <col min="8718" max="8718" width="7.140625" style="47" customWidth="1"/>
    <col min="8719" max="8719" width="7.7109375" style="47" customWidth="1"/>
    <col min="8720" max="8720" width="8" style="47" customWidth="1"/>
    <col min="8721" max="8721" width="7.28515625" style="47" customWidth="1"/>
    <col min="8722" max="8722" width="7.7109375" style="47" customWidth="1"/>
    <col min="8723" max="8723" width="7" style="47" bestFit="1" customWidth="1"/>
    <col min="8724" max="8724" width="7" style="47" customWidth="1"/>
    <col min="8725" max="8725" width="8" style="47" customWidth="1"/>
    <col min="8726" max="8960" width="9.140625" style="47"/>
    <col min="8961" max="8961" width="15.28515625" style="47" customWidth="1"/>
    <col min="8962" max="8963" width="5.85546875" style="47" customWidth="1"/>
    <col min="8964" max="8964" width="6.28515625" style="47" customWidth="1"/>
    <col min="8965" max="8965" width="7.7109375" style="47" customWidth="1"/>
    <col min="8966" max="8966" width="6.140625" style="47" bestFit="1" customWidth="1"/>
    <col min="8967" max="8967" width="4.85546875" style="47" customWidth="1"/>
    <col min="8968" max="8968" width="5" style="47" customWidth="1"/>
    <col min="8969" max="8969" width="5.140625" style="47" customWidth="1"/>
    <col min="8970" max="8970" width="6.28515625" style="47" customWidth="1"/>
    <col min="8971" max="8971" width="6.7109375" style="47" bestFit="1" customWidth="1"/>
    <col min="8972" max="8972" width="7.140625" style="47" customWidth="1"/>
    <col min="8973" max="8973" width="8.28515625" style="47" customWidth="1"/>
    <col min="8974" max="8974" width="7.140625" style="47" customWidth="1"/>
    <col min="8975" max="8975" width="7.7109375" style="47" customWidth="1"/>
    <col min="8976" max="8976" width="8" style="47" customWidth="1"/>
    <col min="8977" max="8977" width="7.28515625" style="47" customWidth="1"/>
    <col min="8978" max="8978" width="7.7109375" style="47" customWidth="1"/>
    <col min="8979" max="8979" width="7" style="47" bestFit="1" customWidth="1"/>
    <col min="8980" max="8980" width="7" style="47" customWidth="1"/>
    <col min="8981" max="8981" width="8" style="47" customWidth="1"/>
    <col min="8982" max="9216" width="9.140625" style="47"/>
    <col min="9217" max="9217" width="15.28515625" style="47" customWidth="1"/>
    <col min="9218" max="9219" width="5.85546875" style="47" customWidth="1"/>
    <col min="9220" max="9220" width="6.28515625" style="47" customWidth="1"/>
    <col min="9221" max="9221" width="7.7109375" style="47" customWidth="1"/>
    <col min="9222" max="9222" width="6.140625" style="47" bestFit="1" customWidth="1"/>
    <col min="9223" max="9223" width="4.85546875" style="47" customWidth="1"/>
    <col min="9224" max="9224" width="5" style="47" customWidth="1"/>
    <col min="9225" max="9225" width="5.140625" style="47" customWidth="1"/>
    <col min="9226" max="9226" width="6.28515625" style="47" customWidth="1"/>
    <col min="9227" max="9227" width="6.7109375" style="47" bestFit="1" customWidth="1"/>
    <col min="9228" max="9228" width="7.140625" style="47" customWidth="1"/>
    <col min="9229" max="9229" width="8.28515625" style="47" customWidth="1"/>
    <col min="9230" max="9230" width="7.140625" style="47" customWidth="1"/>
    <col min="9231" max="9231" width="7.7109375" style="47" customWidth="1"/>
    <col min="9232" max="9232" width="8" style="47" customWidth="1"/>
    <col min="9233" max="9233" width="7.28515625" style="47" customWidth="1"/>
    <col min="9234" max="9234" width="7.7109375" style="47" customWidth="1"/>
    <col min="9235" max="9235" width="7" style="47" bestFit="1" customWidth="1"/>
    <col min="9236" max="9236" width="7" style="47" customWidth="1"/>
    <col min="9237" max="9237" width="8" style="47" customWidth="1"/>
    <col min="9238" max="9472" width="9.140625" style="47"/>
    <col min="9473" max="9473" width="15.28515625" style="47" customWidth="1"/>
    <col min="9474" max="9475" width="5.85546875" style="47" customWidth="1"/>
    <col min="9476" max="9476" width="6.28515625" style="47" customWidth="1"/>
    <col min="9477" max="9477" width="7.7109375" style="47" customWidth="1"/>
    <col min="9478" max="9478" width="6.140625" style="47" bestFit="1" customWidth="1"/>
    <col min="9479" max="9479" width="4.85546875" style="47" customWidth="1"/>
    <col min="9480" max="9480" width="5" style="47" customWidth="1"/>
    <col min="9481" max="9481" width="5.140625" style="47" customWidth="1"/>
    <col min="9482" max="9482" width="6.28515625" style="47" customWidth="1"/>
    <col min="9483" max="9483" width="6.7109375" style="47" bestFit="1" customWidth="1"/>
    <col min="9484" max="9484" width="7.140625" style="47" customWidth="1"/>
    <col min="9485" max="9485" width="8.28515625" style="47" customWidth="1"/>
    <col min="9486" max="9486" width="7.140625" style="47" customWidth="1"/>
    <col min="9487" max="9487" width="7.7109375" style="47" customWidth="1"/>
    <col min="9488" max="9488" width="8" style="47" customWidth="1"/>
    <col min="9489" max="9489" width="7.28515625" style="47" customWidth="1"/>
    <col min="9490" max="9490" width="7.7109375" style="47" customWidth="1"/>
    <col min="9491" max="9491" width="7" style="47" bestFit="1" customWidth="1"/>
    <col min="9492" max="9492" width="7" style="47" customWidth="1"/>
    <col min="9493" max="9493" width="8" style="47" customWidth="1"/>
    <col min="9494" max="9728" width="9.140625" style="47"/>
    <col min="9729" max="9729" width="15.28515625" style="47" customWidth="1"/>
    <col min="9730" max="9731" width="5.85546875" style="47" customWidth="1"/>
    <col min="9732" max="9732" width="6.28515625" style="47" customWidth="1"/>
    <col min="9733" max="9733" width="7.7109375" style="47" customWidth="1"/>
    <col min="9734" max="9734" width="6.140625" style="47" bestFit="1" customWidth="1"/>
    <col min="9735" max="9735" width="4.85546875" style="47" customWidth="1"/>
    <col min="9736" max="9736" width="5" style="47" customWidth="1"/>
    <col min="9737" max="9737" width="5.140625" style="47" customWidth="1"/>
    <col min="9738" max="9738" width="6.28515625" style="47" customWidth="1"/>
    <col min="9739" max="9739" width="6.7109375" style="47" bestFit="1" customWidth="1"/>
    <col min="9740" max="9740" width="7.140625" style="47" customWidth="1"/>
    <col min="9741" max="9741" width="8.28515625" style="47" customWidth="1"/>
    <col min="9742" max="9742" width="7.140625" style="47" customWidth="1"/>
    <col min="9743" max="9743" width="7.7109375" style="47" customWidth="1"/>
    <col min="9744" max="9744" width="8" style="47" customWidth="1"/>
    <col min="9745" max="9745" width="7.28515625" style="47" customWidth="1"/>
    <col min="9746" max="9746" width="7.7109375" style="47" customWidth="1"/>
    <col min="9747" max="9747" width="7" style="47" bestFit="1" customWidth="1"/>
    <col min="9748" max="9748" width="7" style="47" customWidth="1"/>
    <col min="9749" max="9749" width="8" style="47" customWidth="1"/>
    <col min="9750" max="9984" width="9.140625" style="47"/>
    <col min="9985" max="9985" width="15.28515625" style="47" customWidth="1"/>
    <col min="9986" max="9987" width="5.85546875" style="47" customWidth="1"/>
    <col min="9988" max="9988" width="6.28515625" style="47" customWidth="1"/>
    <col min="9989" max="9989" width="7.7109375" style="47" customWidth="1"/>
    <col min="9990" max="9990" width="6.140625" style="47" bestFit="1" customWidth="1"/>
    <col min="9991" max="9991" width="4.85546875" style="47" customWidth="1"/>
    <col min="9992" max="9992" width="5" style="47" customWidth="1"/>
    <col min="9993" max="9993" width="5.140625" style="47" customWidth="1"/>
    <col min="9994" max="9994" width="6.28515625" style="47" customWidth="1"/>
    <col min="9995" max="9995" width="6.7109375" style="47" bestFit="1" customWidth="1"/>
    <col min="9996" max="9996" width="7.140625" style="47" customWidth="1"/>
    <col min="9997" max="9997" width="8.28515625" style="47" customWidth="1"/>
    <col min="9998" max="9998" width="7.140625" style="47" customWidth="1"/>
    <col min="9999" max="9999" width="7.7109375" style="47" customWidth="1"/>
    <col min="10000" max="10000" width="8" style="47" customWidth="1"/>
    <col min="10001" max="10001" width="7.28515625" style="47" customWidth="1"/>
    <col min="10002" max="10002" width="7.7109375" style="47" customWidth="1"/>
    <col min="10003" max="10003" width="7" style="47" bestFit="1" customWidth="1"/>
    <col min="10004" max="10004" width="7" style="47" customWidth="1"/>
    <col min="10005" max="10005" width="8" style="47" customWidth="1"/>
    <col min="10006" max="10240" width="9.140625" style="47"/>
    <col min="10241" max="10241" width="15.28515625" style="47" customWidth="1"/>
    <col min="10242" max="10243" width="5.85546875" style="47" customWidth="1"/>
    <col min="10244" max="10244" width="6.28515625" style="47" customWidth="1"/>
    <col min="10245" max="10245" width="7.7109375" style="47" customWidth="1"/>
    <col min="10246" max="10246" width="6.140625" style="47" bestFit="1" customWidth="1"/>
    <col min="10247" max="10247" width="4.85546875" style="47" customWidth="1"/>
    <col min="10248" max="10248" width="5" style="47" customWidth="1"/>
    <col min="10249" max="10249" width="5.140625" style="47" customWidth="1"/>
    <col min="10250" max="10250" width="6.28515625" style="47" customWidth="1"/>
    <col min="10251" max="10251" width="6.7109375" style="47" bestFit="1" customWidth="1"/>
    <col min="10252" max="10252" width="7.140625" style="47" customWidth="1"/>
    <col min="10253" max="10253" width="8.28515625" style="47" customWidth="1"/>
    <col min="10254" max="10254" width="7.140625" style="47" customWidth="1"/>
    <col min="10255" max="10255" width="7.7109375" style="47" customWidth="1"/>
    <col min="10256" max="10256" width="8" style="47" customWidth="1"/>
    <col min="10257" max="10257" width="7.28515625" style="47" customWidth="1"/>
    <col min="10258" max="10258" width="7.7109375" style="47" customWidth="1"/>
    <col min="10259" max="10259" width="7" style="47" bestFit="1" customWidth="1"/>
    <col min="10260" max="10260" width="7" style="47" customWidth="1"/>
    <col min="10261" max="10261" width="8" style="47" customWidth="1"/>
    <col min="10262" max="10496" width="9.140625" style="47"/>
    <col min="10497" max="10497" width="15.28515625" style="47" customWidth="1"/>
    <col min="10498" max="10499" width="5.85546875" style="47" customWidth="1"/>
    <col min="10500" max="10500" width="6.28515625" style="47" customWidth="1"/>
    <col min="10501" max="10501" width="7.7109375" style="47" customWidth="1"/>
    <col min="10502" max="10502" width="6.140625" style="47" bestFit="1" customWidth="1"/>
    <col min="10503" max="10503" width="4.85546875" style="47" customWidth="1"/>
    <col min="10504" max="10504" width="5" style="47" customWidth="1"/>
    <col min="10505" max="10505" width="5.140625" style="47" customWidth="1"/>
    <col min="10506" max="10506" width="6.28515625" style="47" customWidth="1"/>
    <col min="10507" max="10507" width="6.7109375" style="47" bestFit="1" customWidth="1"/>
    <col min="10508" max="10508" width="7.140625" style="47" customWidth="1"/>
    <col min="10509" max="10509" width="8.28515625" style="47" customWidth="1"/>
    <col min="10510" max="10510" width="7.140625" style="47" customWidth="1"/>
    <col min="10511" max="10511" width="7.7109375" style="47" customWidth="1"/>
    <col min="10512" max="10512" width="8" style="47" customWidth="1"/>
    <col min="10513" max="10513" width="7.28515625" style="47" customWidth="1"/>
    <col min="10514" max="10514" width="7.7109375" style="47" customWidth="1"/>
    <col min="10515" max="10515" width="7" style="47" bestFit="1" customWidth="1"/>
    <col min="10516" max="10516" width="7" style="47" customWidth="1"/>
    <col min="10517" max="10517" width="8" style="47" customWidth="1"/>
    <col min="10518" max="10752" width="9.140625" style="47"/>
    <col min="10753" max="10753" width="15.28515625" style="47" customWidth="1"/>
    <col min="10754" max="10755" width="5.85546875" style="47" customWidth="1"/>
    <col min="10756" max="10756" width="6.28515625" style="47" customWidth="1"/>
    <col min="10757" max="10757" width="7.7109375" style="47" customWidth="1"/>
    <col min="10758" max="10758" width="6.140625" style="47" bestFit="1" customWidth="1"/>
    <col min="10759" max="10759" width="4.85546875" style="47" customWidth="1"/>
    <col min="10760" max="10760" width="5" style="47" customWidth="1"/>
    <col min="10761" max="10761" width="5.140625" style="47" customWidth="1"/>
    <col min="10762" max="10762" width="6.28515625" style="47" customWidth="1"/>
    <col min="10763" max="10763" width="6.7109375" style="47" bestFit="1" customWidth="1"/>
    <col min="10764" max="10764" width="7.140625" style="47" customWidth="1"/>
    <col min="10765" max="10765" width="8.28515625" style="47" customWidth="1"/>
    <col min="10766" max="10766" width="7.140625" style="47" customWidth="1"/>
    <col min="10767" max="10767" width="7.7109375" style="47" customWidth="1"/>
    <col min="10768" max="10768" width="8" style="47" customWidth="1"/>
    <col min="10769" max="10769" width="7.28515625" style="47" customWidth="1"/>
    <col min="10770" max="10770" width="7.7109375" style="47" customWidth="1"/>
    <col min="10771" max="10771" width="7" style="47" bestFit="1" customWidth="1"/>
    <col min="10772" max="10772" width="7" style="47" customWidth="1"/>
    <col min="10773" max="10773" width="8" style="47" customWidth="1"/>
    <col min="10774" max="11008" width="9.140625" style="47"/>
    <col min="11009" max="11009" width="15.28515625" style="47" customWidth="1"/>
    <col min="11010" max="11011" width="5.85546875" style="47" customWidth="1"/>
    <col min="11012" max="11012" width="6.28515625" style="47" customWidth="1"/>
    <col min="11013" max="11013" width="7.7109375" style="47" customWidth="1"/>
    <col min="11014" max="11014" width="6.140625" style="47" bestFit="1" customWidth="1"/>
    <col min="11015" max="11015" width="4.85546875" style="47" customWidth="1"/>
    <col min="11016" max="11016" width="5" style="47" customWidth="1"/>
    <col min="11017" max="11017" width="5.140625" style="47" customWidth="1"/>
    <col min="11018" max="11018" width="6.28515625" style="47" customWidth="1"/>
    <col min="11019" max="11019" width="6.7109375" style="47" bestFit="1" customWidth="1"/>
    <col min="11020" max="11020" width="7.140625" style="47" customWidth="1"/>
    <col min="11021" max="11021" width="8.28515625" style="47" customWidth="1"/>
    <col min="11022" max="11022" width="7.140625" style="47" customWidth="1"/>
    <col min="11023" max="11023" width="7.7109375" style="47" customWidth="1"/>
    <col min="11024" max="11024" width="8" style="47" customWidth="1"/>
    <col min="11025" max="11025" width="7.28515625" style="47" customWidth="1"/>
    <col min="11026" max="11026" width="7.7109375" style="47" customWidth="1"/>
    <col min="11027" max="11027" width="7" style="47" bestFit="1" customWidth="1"/>
    <col min="11028" max="11028" width="7" style="47" customWidth="1"/>
    <col min="11029" max="11029" width="8" style="47" customWidth="1"/>
    <col min="11030" max="11264" width="9.140625" style="47"/>
    <col min="11265" max="11265" width="15.28515625" style="47" customWidth="1"/>
    <col min="11266" max="11267" width="5.85546875" style="47" customWidth="1"/>
    <col min="11268" max="11268" width="6.28515625" style="47" customWidth="1"/>
    <col min="11269" max="11269" width="7.7109375" style="47" customWidth="1"/>
    <col min="11270" max="11270" width="6.140625" style="47" bestFit="1" customWidth="1"/>
    <col min="11271" max="11271" width="4.85546875" style="47" customWidth="1"/>
    <col min="11272" max="11272" width="5" style="47" customWidth="1"/>
    <col min="11273" max="11273" width="5.140625" style="47" customWidth="1"/>
    <col min="11274" max="11274" width="6.28515625" style="47" customWidth="1"/>
    <col min="11275" max="11275" width="6.7109375" style="47" bestFit="1" customWidth="1"/>
    <col min="11276" max="11276" width="7.140625" style="47" customWidth="1"/>
    <col min="11277" max="11277" width="8.28515625" style="47" customWidth="1"/>
    <col min="11278" max="11278" width="7.140625" style="47" customWidth="1"/>
    <col min="11279" max="11279" width="7.7109375" style="47" customWidth="1"/>
    <col min="11280" max="11280" width="8" style="47" customWidth="1"/>
    <col min="11281" max="11281" width="7.28515625" style="47" customWidth="1"/>
    <col min="11282" max="11282" width="7.7109375" style="47" customWidth="1"/>
    <col min="11283" max="11283" width="7" style="47" bestFit="1" customWidth="1"/>
    <col min="11284" max="11284" width="7" style="47" customWidth="1"/>
    <col min="11285" max="11285" width="8" style="47" customWidth="1"/>
    <col min="11286" max="11520" width="9.140625" style="47"/>
    <col min="11521" max="11521" width="15.28515625" style="47" customWidth="1"/>
    <col min="11522" max="11523" width="5.85546875" style="47" customWidth="1"/>
    <col min="11524" max="11524" width="6.28515625" style="47" customWidth="1"/>
    <col min="11525" max="11525" width="7.7109375" style="47" customWidth="1"/>
    <col min="11526" max="11526" width="6.140625" style="47" bestFit="1" customWidth="1"/>
    <col min="11527" max="11527" width="4.85546875" style="47" customWidth="1"/>
    <col min="11528" max="11528" width="5" style="47" customWidth="1"/>
    <col min="11529" max="11529" width="5.140625" style="47" customWidth="1"/>
    <col min="11530" max="11530" width="6.28515625" style="47" customWidth="1"/>
    <col min="11531" max="11531" width="6.7109375" style="47" bestFit="1" customWidth="1"/>
    <col min="11532" max="11532" width="7.140625" style="47" customWidth="1"/>
    <col min="11533" max="11533" width="8.28515625" style="47" customWidth="1"/>
    <col min="11534" max="11534" width="7.140625" style="47" customWidth="1"/>
    <col min="11535" max="11535" width="7.7109375" style="47" customWidth="1"/>
    <col min="11536" max="11536" width="8" style="47" customWidth="1"/>
    <col min="11537" max="11537" width="7.28515625" style="47" customWidth="1"/>
    <col min="11538" max="11538" width="7.7109375" style="47" customWidth="1"/>
    <col min="11539" max="11539" width="7" style="47" bestFit="1" customWidth="1"/>
    <col min="11540" max="11540" width="7" style="47" customWidth="1"/>
    <col min="11541" max="11541" width="8" style="47" customWidth="1"/>
    <col min="11542" max="11776" width="9.140625" style="47"/>
    <col min="11777" max="11777" width="15.28515625" style="47" customWidth="1"/>
    <col min="11778" max="11779" width="5.85546875" style="47" customWidth="1"/>
    <col min="11780" max="11780" width="6.28515625" style="47" customWidth="1"/>
    <col min="11781" max="11781" width="7.7109375" style="47" customWidth="1"/>
    <col min="11782" max="11782" width="6.140625" style="47" bestFit="1" customWidth="1"/>
    <col min="11783" max="11783" width="4.85546875" style="47" customWidth="1"/>
    <col min="11784" max="11784" width="5" style="47" customWidth="1"/>
    <col min="11785" max="11785" width="5.140625" style="47" customWidth="1"/>
    <col min="11786" max="11786" width="6.28515625" style="47" customWidth="1"/>
    <col min="11787" max="11787" width="6.7109375" style="47" bestFit="1" customWidth="1"/>
    <col min="11788" max="11788" width="7.140625" style="47" customWidth="1"/>
    <col min="11789" max="11789" width="8.28515625" style="47" customWidth="1"/>
    <col min="11790" max="11790" width="7.140625" style="47" customWidth="1"/>
    <col min="11791" max="11791" width="7.7109375" style="47" customWidth="1"/>
    <col min="11792" max="11792" width="8" style="47" customWidth="1"/>
    <col min="11793" max="11793" width="7.28515625" style="47" customWidth="1"/>
    <col min="11794" max="11794" width="7.7109375" style="47" customWidth="1"/>
    <col min="11795" max="11795" width="7" style="47" bestFit="1" customWidth="1"/>
    <col min="11796" max="11796" width="7" style="47" customWidth="1"/>
    <col min="11797" max="11797" width="8" style="47" customWidth="1"/>
    <col min="11798" max="12032" width="9.140625" style="47"/>
    <col min="12033" max="12033" width="15.28515625" style="47" customWidth="1"/>
    <col min="12034" max="12035" width="5.85546875" style="47" customWidth="1"/>
    <col min="12036" max="12036" width="6.28515625" style="47" customWidth="1"/>
    <col min="12037" max="12037" width="7.7109375" style="47" customWidth="1"/>
    <col min="12038" max="12038" width="6.140625" style="47" bestFit="1" customWidth="1"/>
    <col min="12039" max="12039" width="4.85546875" style="47" customWidth="1"/>
    <col min="12040" max="12040" width="5" style="47" customWidth="1"/>
    <col min="12041" max="12041" width="5.140625" style="47" customWidth="1"/>
    <col min="12042" max="12042" width="6.28515625" style="47" customWidth="1"/>
    <col min="12043" max="12043" width="6.7109375" style="47" bestFit="1" customWidth="1"/>
    <col min="12044" max="12044" width="7.140625" style="47" customWidth="1"/>
    <col min="12045" max="12045" width="8.28515625" style="47" customWidth="1"/>
    <col min="12046" max="12046" width="7.140625" style="47" customWidth="1"/>
    <col min="12047" max="12047" width="7.7109375" style="47" customWidth="1"/>
    <col min="12048" max="12048" width="8" style="47" customWidth="1"/>
    <col min="12049" max="12049" width="7.28515625" style="47" customWidth="1"/>
    <col min="12050" max="12050" width="7.7109375" style="47" customWidth="1"/>
    <col min="12051" max="12051" width="7" style="47" bestFit="1" customWidth="1"/>
    <col min="12052" max="12052" width="7" style="47" customWidth="1"/>
    <col min="12053" max="12053" width="8" style="47" customWidth="1"/>
    <col min="12054" max="12288" width="9.140625" style="47"/>
    <col min="12289" max="12289" width="15.28515625" style="47" customWidth="1"/>
    <col min="12290" max="12291" width="5.85546875" style="47" customWidth="1"/>
    <col min="12292" max="12292" width="6.28515625" style="47" customWidth="1"/>
    <col min="12293" max="12293" width="7.7109375" style="47" customWidth="1"/>
    <col min="12294" max="12294" width="6.140625" style="47" bestFit="1" customWidth="1"/>
    <col min="12295" max="12295" width="4.85546875" style="47" customWidth="1"/>
    <col min="12296" max="12296" width="5" style="47" customWidth="1"/>
    <col min="12297" max="12297" width="5.140625" style="47" customWidth="1"/>
    <col min="12298" max="12298" width="6.28515625" style="47" customWidth="1"/>
    <col min="12299" max="12299" width="6.7109375" style="47" bestFit="1" customWidth="1"/>
    <col min="12300" max="12300" width="7.140625" style="47" customWidth="1"/>
    <col min="12301" max="12301" width="8.28515625" style="47" customWidth="1"/>
    <col min="12302" max="12302" width="7.140625" style="47" customWidth="1"/>
    <col min="12303" max="12303" width="7.7109375" style="47" customWidth="1"/>
    <col min="12304" max="12304" width="8" style="47" customWidth="1"/>
    <col min="12305" max="12305" width="7.28515625" style="47" customWidth="1"/>
    <col min="12306" max="12306" width="7.7109375" style="47" customWidth="1"/>
    <col min="12307" max="12307" width="7" style="47" bestFit="1" customWidth="1"/>
    <col min="12308" max="12308" width="7" style="47" customWidth="1"/>
    <col min="12309" max="12309" width="8" style="47" customWidth="1"/>
    <col min="12310" max="12544" width="9.140625" style="47"/>
    <col min="12545" max="12545" width="15.28515625" style="47" customWidth="1"/>
    <col min="12546" max="12547" width="5.85546875" style="47" customWidth="1"/>
    <col min="12548" max="12548" width="6.28515625" style="47" customWidth="1"/>
    <col min="12549" max="12549" width="7.7109375" style="47" customWidth="1"/>
    <col min="12550" max="12550" width="6.140625" style="47" bestFit="1" customWidth="1"/>
    <col min="12551" max="12551" width="4.85546875" style="47" customWidth="1"/>
    <col min="12552" max="12552" width="5" style="47" customWidth="1"/>
    <col min="12553" max="12553" width="5.140625" style="47" customWidth="1"/>
    <col min="12554" max="12554" width="6.28515625" style="47" customWidth="1"/>
    <col min="12555" max="12555" width="6.7109375" style="47" bestFit="1" customWidth="1"/>
    <col min="12556" max="12556" width="7.140625" style="47" customWidth="1"/>
    <col min="12557" max="12557" width="8.28515625" style="47" customWidth="1"/>
    <col min="12558" max="12558" width="7.140625" style="47" customWidth="1"/>
    <col min="12559" max="12559" width="7.7109375" style="47" customWidth="1"/>
    <col min="12560" max="12560" width="8" style="47" customWidth="1"/>
    <col min="12561" max="12561" width="7.28515625" style="47" customWidth="1"/>
    <col min="12562" max="12562" width="7.7109375" style="47" customWidth="1"/>
    <col min="12563" max="12563" width="7" style="47" bestFit="1" customWidth="1"/>
    <col min="12564" max="12564" width="7" style="47" customWidth="1"/>
    <col min="12565" max="12565" width="8" style="47" customWidth="1"/>
    <col min="12566" max="12800" width="9.140625" style="47"/>
    <col min="12801" max="12801" width="15.28515625" style="47" customWidth="1"/>
    <col min="12802" max="12803" width="5.85546875" style="47" customWidth="1"/>
    <col min="12804" max="12804" width="6.28515625" style="47" customWidth="1"/>
    <col min="12805" max="12805" width="7.7109375" style="47" customWidth="1"/>
    <col min="12806" max="12806" width="6.140625" style="47" bestFit="1" customWidth="1"/>
    <col min="12807" max="12807" width="4.85546875" style="47" customWidth="1"/>
    <col min="12808" max="12808" width="5" style="47" customWidth="1"/>
    <col min="12809" max="12809" width="5.140625" style="47" customWidth="1"/>
    <col min="12810" max="12810" width="6.28515625" style="47" customWidth="1"/>
    <col min="12811" max="12811" width="6.7109375" style="47" bestFit="1" customWidth="1"/>
    <col min="12812" max="12812" width="7.140625" style="47" customWidth="1"/>
    <col min="12813" max="12813" width="8.28515625" style="47" customWidth="1"/>
    <col min="12814" max="12814" width="7.140625" style="47" customWidth="1"/>
    <col min="12815" max="12815" width="7.7109375" style="47" customWidth="1"/>
    <col min="12816" max="12816" width="8" style="47" customWidth="1"/>
    <col min="12817" max="12817" width="7.28515625" style="47" customWidth="1"/>
    <col min="12818" max="12818" width="7.7109375" style="47" customWidth="1"/>
    <col min="12819" max="12819" width="7" style="47" bestFit="1" customWidth="1"/>
    <col min="12820" max="12820" width="7" style="47" customWidth="1"/>
    <col min="12821" max="12821" width="8" style="47" customWidth="1"/>
    <col min="12822" max="13056" width="9.140625" style="47"/>
    <col min="13057" max="13057" width="15.28515625" style="47" customWidth="1"/>
    <col min="13058" max="13059" width="5.85546875" style="47" customWidth="1"/>
    <col min="13060" max="13060" width="6.28515625" style="47" customWidth="1"/>
    <col min="13061" max="13061" width="7.7109375" style="47" customWidth="1"/>
    <col min="13062" max="13062" width="6.140625" style="47" bestFit="1" customWidth="1"/>
    <col min="13063" max="13063" width="4.85546875" style="47" customWidth="1"/>
    <col min="13064" max="13064" width="5" style="47" customWidth="1"/>
    <col min="13065" max="13065" width="5.140625" style="47" customWidth="1"/>
    <col min="13066" max="13066" width="6.28515625" style="47" customWidth="1"/>
    <col min="13067" max="13067" width="6.7109375" style="47" bestFit="1" customWidth="1"/>
    <col min="13068" max="13068" width="7.140625" style="47" customWidth="1"/>
    <col min="13069" max="13069" width="8.28515625" style="47" customWidth="1"/>
    <col min="13070" max="13070" width="7.140625" style="47" customWidth="1"/>
    <col min="13071" max="13071" width="7.7109375" style="47" customWidth="1"/>
    <col min="13072" max="13072" width="8" style="47" customWidth="1"/>
    <col min="13073" max="13073" width="7.28515625" style="47" customWidth="1"/>
    <col min="13074" max="13074" width="7.7109375" style="47" customWidth="1"/>
    <col min="13075" max="13075" width="7" style="47" bestFit="1" customWidth="1"/>
    <col min="13076" max="13076" width="7" style="47" customWidth="1"/>
    <col min="13077" max="13077" width="8" style="47" customWidth="1"/>
    <col min="13078" max="13312" width="9.140625" style="47"/>
    <col min="13313" max="13313" width="15.28515625" style="47" customWidth="1"/>
    <col min="13314" max="13315" width="5.85546875" style="47" customWidth="1"/>
    <col min="13316" max="13316" width="6.28515625" style="47" customWidth="1"/>
    <col min="13317" max="13317" width="7.7109375" style="47" customWidth="1"/>
    <col min="13318" max="13318" width="6.140625" style="47" bestFit="1" customWidth="1"/>
    <col min="13319" max="13319" width="4.85546875" style="47" customWidth="1"/>
    <col min="13320" max="13320" width="5" style="47" customWidth="1"/>
    <col min="13321" max="13321" width="5.140625" style="47" customWidth="1"/>
    <col min="13322" max="13322" width="6.28515625" style="47" customWidth="1"/>
    <col min="13323" max="13323" width="6.7109375" style="47" bestFit="1" customWidth="1"/>
    <col min="13324" max="13324" width="7.140625" style="47" customWidth="1"/>
    <col min="13325" max="13325" width="8.28515625" style="47" customWidth="1"/>
    <col min="13326" max="13326" width="7.140625" style="47" customWidth="1"/>
    <col min="13327" max="13327" width="7.7109375" style="47" customWidth="1"/>
    <col min="13328" max="13328" width="8" style="47" customWidth="1"/>
    <col min="13329" max="13329" width="7.28515625" style="47" customWidth="1"/>
    <col min="13330" max="13330" width="7.7109375" style="47" customWidth="1"/>
    <col min="13331" max="13331" width="7" style="47" bestFit="1" customWidth="1"/>
    <col min="13332" max="13332" width="7" style="47" customWidth="1"/>
    <col min="13333" max="13333" width="8" style="47" customWidth="1"/>
    <col min="13334" max="13568" width="9.140625" style="47"/>
    <col min="13569" max="13569" width="15.28515625" style="47" customWidth="1"/>
    <col min="13570" max="13571" width="5.85546875" style="47" customWidth="1"/>
    <col min="13572" max="13572" width="6.28515625" style="47" customWidth="1"/>
    <col min="13573" max="13573" width="7.7109375" style="47" customWidth="1"/>
    <col min="13574" max="13574" width="6.140625" style="47" bestFit="1" customWidth="1"/>
    <col min="13575" max="13575" width="4.85546875" style="47" customWidth="1"/>
    <col min="13576" max="13576" width="5" style="47" customWidth="1"/>
    <col min="13577" max="13577" width="5.140625" style="47" customWidth="1"/>
    <col min="13578" max="13578" width="6.28515625" style="47" customWidth="1"/>
    <col min="13579" max="13579" width="6.7109375" style="47" bestFit="1" customWidth="1"/>
    <col min="13580" max="13580" width="7.140625" style="47" customWidth="1"/>
    <col min="13581" max="13581" width="8.28515625" style="47" customWidth="1"/>
    <col min="13582" max="13582" width="7.140625" style="47" customWidth="1"/>
    <col min="13583" max="13583" width="7.7109375" style="47" customWidth="1"/>
    <col min="13584" max="13584" width="8" style="47" customWidth="1"/>
    <col min="13585" max="13585" width="7.28515625" style="47" customWidth="1"/>
    <col min="13586" max="13586" width="7.7109375" style="47" customWidth="1"/>
    <col min="13587" max="13587" width="7" style="47" bestFit="1" customWidth="1"/>
    <col min="13588" max="13588" width="7" style="47" customWidth="1"/>
    <col min="13589" max="13589" width="8" style="47" customWidth="1"/>
    <col min="13590" max="13824" width="9.140625" style="47"/>
    <col min="13825" max="13825" width="15.28515625" style="47" customWidth="1"/>
    <col min="13826" max="13827" width="5.85546875" style="47" customWidth="1"/>
    <col min="13828" max="13828" width="6.28515625" style="47" customWidth="1"/>
    <col min="13829" max="13829" width="7.7109375" style="47" customWidth="1"/>
    <col min="13830" max="13830" width="6.140625" style="47" bestFit="1" customWidth="1"/>
    <col min="13831" max="13831" width="4.85546875" style="47" customWidth="1"/>
    <col min="13832" max="13832" width="5" style="47" customWidth="1"/>
    <col min="13833" max="13833" width="5.140625" style="47" customWidth="1"/>
    <col min="13834" max="13834" width="6.28515625" style="47" customWidth="1"/>
    <col min="13835" max="13835" width="6.7109375" style="47" bestFit="1" customWidth="1"/>
    <col min="13836" max="13836" width="7.140625" style="47" customWidth="1"/>
    <col min="13837" max="13837" width="8.28515625" style="47" customWidth="1"/>
    <col min="13838" max="13838" width="7.140625" style="47" customWidth="1"/>
    <col min="13839" max="13839" width="7.7109375" style="47" customWidth="1"/>
    <col min="13840" max="13840" width="8" style="47" customWidth="1"/>
    <col min="13841" max="13841" width="7.28515625" style="47" customWidth="1"/>
    <col min="13842" max="13842" width="7.7109375" style="47" customWidth="1"/>
    <col min="13843" max="13843" width="7" style="47" bestFit="1" customWidth="1"/>
    <col min="13844" max="13844" width="7" style="47" customWidth="1"/>
    <col min="13845" max="13845" width="8" style="47" customWidth="1"/>
    <col min="13846" max="14080" width="9.140625" style="47"/>
    <col min="14081" max="14081" width="15.28515625" style="47" customWidth="1"/>
    <col min="14082" max="14083" width="5.85546875" style="47" customWidth="1"/>
    <col min="14084" max="14084" width="6.28515625" style="47" customWidth="1"/>
    <col min="14085" max="14085" width="7.7109375" style="47" customWidth="1"/>
    <col min="14086" max="14086" width="6.140625" style="47" bestFit="1" customWidth="1"/>
    <col min="14087" max="14087" width="4.85546875" style="47" customWidth="1"/>
    <col min="14088" max="14088" width="5" style="47" customWidth="1"/>
    <col min="14089" max="14089" width="5.140625" style="47" customWidth="1"/>
    <col min="14090" max="14090" width="6.28515625" style="47" customWidth="1"/>
    <col min="14091" max="14091" width="6.7109375" style="47" bestFit="1" customWidth="1"/>
    <col min="14092" max="14092" width="7.140625" style="47" customWidth="1"/>
    <col min="14093" max="14093" width="8.28515625" style="47" customWidth="1"/>
    <col min="14094" max="14094" width="7.140625" style="47" customWidth="1"/>
    <col min="14095" max="14095" width="7.7109375" style="47" customWidth="1"/>
    <col min="14096" max="14096" width="8" style="47" customWidth="1"/>
    <col min="14097" max="14097" width="7.28515625" style="47" customWidth="1"/>
    <col min="14098" max="14098" width="7.7109375" style="47" customWidth="1"/>
    <col min="14099" max="14099" width="7" style="47" bestFit="1" customWidth="1"/>
    <col min="14100" max="14100" width="7" style="47" customWidth="1"/>
    <col min="14101" max="14101" width="8" style="47" customWidth="1"/>
    <col min="14102" max="14336" width="9.140625" style="47"/>
    <col min="14337" max="14337" width="15.28515625" style="47" customWidth="1"/>
    <col min="14338" max="14339" width="5.85546875" style="47" customWidth="1"/>
    <col min="14340" max="14340" width="6.28515625" style="47" customWidth="1"/>
    <col min="14341" max="14341" width="7.7109375" style="47" customWidth="1"/>
    <col min="14342" max="14342" width="6.140625" style="47" bestFit="1" customWidth="1"/>
    <col min="14343" max="14343" width="4.85546875" style="47" customWidth="1"/>
    <col min="14344" max="14344" width="5" style="47" customWidth="1"/>
    <col min="14345" max="14345" width="5.140625" style="47" customWidth="1"/>
    <col min="14346" max="14346" width="6.28515625" style="47" customWidth="1"/>
    <col min="14347" max="14347" width="6.7109375" style="47" bestFit="1" customWidth="1"/>
    <col min="14348" max="14348" width="7.140625" style="47" customWidth="1"/>
    <col min="14349" max="14349" width="8.28515625" style="47" customWidth="1"/>
    <col min="14350" max="14350" width="7.140625" style="47" customWidth="1"/>
    <col min="14351" max="14351" width="7.7109375" style="47" customWidth="1"/>
    <col min="14352" max="14352" width="8" style="47" customWidth="1"/>
    <col min="14353" max="14353" width="7.28515625" style="47" customWidth="1"/>
    <col min="14354" max="14354" width="7.7109375" style="47" customWidth="1"/>
    <col min="14355" max="14355" width="7" style="47" bestFit="1" customWidth="1"/>
    <col min="14356" max="14356" width="7" style="47" customWidth="1"/>
    <col min="14357" max="14357" width="8" style="47" customWidth="1"/>
    <col min="14358" max="14592" width="9.140625" style="47"/>
    <col min="14593" max="14593" width="15.28515625" style="47" customWidth="1"/>
    <col min="14594" max="14595" width="5.85546875" style="47" customWidth="1"/>
    <col min="14596" max="14596" width="6.28515625" style="47" customWidth="1"/>
    <col min="14597" max="14597" width="7.7109375" style="47" customWidth="1"/>
    <col min="14598" max="14598" width="6.140625" style="47" bestFit="1" customWidth="1"/>
    <col min="14599" max="14599" width="4.85546875" style="47" customWidth="1"/>
    <col min="14600" max="14600" width="5" style="47" customWidth="1"/>
    <col min="14601" max="14601" width="5.140625" style="47" customWidth="1"/>
    <col min="14602" max="14602" width="6.28515625" style="47" customWidth="1"/>
    <col min="14603" max="14603" width="6.7109375" style="47" bestFit="1" customWidth="1"/>
    <col min="14604" max="14604" width="7.140625" style="47" customWidth="1"/>
    <col min="14605" max="14605" width="8.28515625" style="47" customWidth="1"/>
    <col min="14606" max="14606" width="7.140625" style="47" customWidth="1"/>
    <col min="14607" max="14607" width="7.7109375" style="47" customWidth="1"/>
    <col min="14608" max="14608" width="8" style="47" customWidth="1"/>
    <col min="14609" max="14609" width="7.28515625" style="47" customWidth="1"/>
    <col min="14610" max="14610" width="7.7109375" style="47" customWidth="1"/>
    <col min="14611" max="14611" width="7" style="47" bestFit="1" customWidth="1"/>
    <col min="14612" max="14612" width="7" style="47" customWidth="1"/>
    <col min="14613" max="14613" width="8" style="47" customWidth="1"/>
    <col min="14614" max="14848" width="9.140625" style="47"/>
    <col min="14849" max="14849" width="15.28515625" style="47" customWidth="1"/>
    <col min="14850" max="14851" width="5.85546875" style="47" customWidth="1"/>
    <col min="14852" max="14852" width="6.28515625" style="47" customWidth="1"/>
    <col min="14853" max="14853" width="7.7109375" style="47" customWidth="1"/>
    <col min="14854" max="14854" width="6.140625" style="47" bestFit="1" customWidth="1"/>
    <col min="14855" max="14855" width="4.85546875" style="47" customWidth="1"/>
    <col min="14856" max="14856" width="5" style="47" customWidth="1"/>
    <col min="14857" max="14857" width="5.140625" style="47" customWidth="1"/>
    <col min="14858" max="14858" width="6.28515625" style="47" customWidth="1"/>
    <col min="14859" max="14859" width="6.7109375" style="47" bestFit="1" customWidth="1"/>
    <col min="14860" max="14860" width="7.140625" style="47" customWidth="1"/>
    <col min="14861" max="14861" width="8.28515625" style="47" customWidth="1"/>
    <col min="14862" max="14862" width="7.140625" style="47" customWidth="1"/>
    <col min="14863" max="14863" width="7.7109375" style="47" customWidth="1"/>
    <col min="14864" max="14864" width="8" style="47" customWidth="1"/>
    <col min="14865" max="14865" width="7.28515625" style="47" customWidth="1"/>
    <col min="14866" max="14866" width="7.7109375" style="47" customWidth="1"/>
    <col min="14867" max="14867" width="7" style="47" bestFit="1" customWidth="1"/>
    <col min="14868" max="14868" width="7" style="47" customWidth="1"/>
    <col min="14869" max="14869" width="8" style="47" customWidth="1"/>
    <col min="14870" max="15104" width="9.140625" style="47"/>
    <col min="15105" max="15105" width="15.28515625" style="47" customWidth="1"/>
    <col min="15106" max="15107" width="5.85546875" style="47" customWidth="1"/>
    <col min="15108" max="15108" width="6.28515625" style="47" customWidth="1"/>
    <col min="15109" max="15109" width="7.7109375" style="47" customWidth="1"/>
    <col min="15110" max="15110" width="6.140625" style="47" bestFit="1" customWidth="1"/>
    <col min="15111" max="15111" width="4.85546875" style="47" customWidth="1"/>
    <col min="15112" max="15112" width="5" style="47" customWidth="1"/>
    <col min="15113" max="15113" width="5.140625" style="47" customWidth="1"/>
    <col min="15114" max="15114" width="6.28515625" style="47" customWidth="1"/>
    <col min="15115" max="15115" width="6.7109375" style="47" bestFit="1" customWidth="1"/>
    <col min="15116" max="15116" width="7.140625" style="47" customWidth="1"/>
    <col min="15117" max="15117" width="8.28515625" style="47" customWidth="1"/>
    <col min="15118" max="15118" width="7.140625" style="47" customWidth="1"/>
    <col min="15119" max="15119" width="7.7109375" style="47" customWidth="1"/>
    <col min="15120" max="15120" width="8" style="47" customWidth="1"/>
    <col min="15121" max="15121" width="7.28515625" style="47" customWidth="1"/>
    <col min="15122" max="15122" width="7.7109375" style="47" customWidth="1"/>
    <col min="15123" max="15123" width="7" style="47" bestFit="1" customWidth="1"/>
    <col min="15124" max="15124" width="7" style="47" customWidth="1"/>
    <col min="15125" max="15125" width="8" style="47" customWidth="1"/>
    <col min="15126" max="15360" width="9.140625" style="47"/>
    <col min="15361" max="15361" width="15.28515625" style="47" customWidth="1"/>
    <col min="15362" max="15363" width="5.85546875" style="47" customWidth="1"/>
    <col min="15364" max="15364" width="6.28515625" style="47" customWidth="1"/>
    <col min="15365" max="15365" width="7.7109375" style="47" customWidth="1"/>
    <col min="15366" max="15366" width="6.140625" style="47" bestFit="1" customWidth="1"/>
    <col min="15367" max="15367" width="4.85546875" style="47" customWidth="1"/>
    <col min="15368" max="15368" width="5" style="47" customWidth="1"/>
    <col min="15369" max="15369" width="5.140625" style="47" customWidth="1"/>
    <col min="15370" max="15370" width="6.28515625" style="47" customWidth="1"/>
    <col min="15371" max="15371" width="6.7109375" style="47" bestFit="1" customWidth="1"/>
    <col min="15372" max="15372" width="7.140625" style="47" customWidth="1"/>
    <col min="15373" max="15373" width="8.28515625" style="47" customWidth="1"/>
    <col min="15374" max="15374" width="7.140625" style="47" customWidth="1"/>
    <col min="15375" max="15375" width="7.7109375" style="47" customWidth="1"/>
    <col min="15376" max="15376" width="8" style="47" customWidth="1"/>
    <col min="15377" max="15377" width="7.28515625" style="47" customWidth="1"/>
    <col min="15378" max="15378" width="7.7109375" style="47" customWidth="1"/>
    <col min="15379" max="15379" width="7" style="47" bestFit="1" customWidth="1"/>
    <col min="15380" max="15380" width="7" style="47" customWidth="1"/>
    <col min="15381" max="15381" width="8" style="47" customWidth="1"/>
    <col min="15382" max="15616" width="9.140625" style="47"/>
    <col min="15617" max="15617" width="15.28515625" style="47" customWidth="1"/>
    <col min="15618" max="15619" width="5.85546875" style="47" customWidth="1"/>
    <col min="15620" max="15620" width="6.28515625" style="47" customWidth="1"/>
    <col min="15621" max="15621" width="7.7109375" style="47" customWidth="1"/>
    <col min="15622" max="15622" width="6.140625" style="47" bestFit="1" customWidth="1"/>
    <col min="15623" max="15623" width="4.85546875" style="47" customWidth="1"/>
    <col min="15624" max="15624" width="5" style="47" customWidth="1"/>
    <col min="15625" max="15625" width="5.140625" style="47" customWidth="1"/>
    <col min="15626" max="15626" width="6.28515625" style="47" customWidth="1"/>
    <col min="15627" max="15627" width="6.7109375" style="47" bestFit="1" customWidth="1"/>
    <col min="15628" max="15628" width="7.140625" style="47" customWidth="1"/>
    <col min="15629" max="15629" width="8.28515625" style="47" customWidth="1"/>
    <col min="15630" max="15630" width="7.140625" style="47" customWidth="1"/>
    <col min="15631" max="15631" width="7.7109375" style="47" customWidth="1"/>
    <col min="15632" max="15632" width="8" style="47" customWidth="1"/>
    <col min="15633" max="15633" width="7.28515625" style="47" customWidth="1"/>
    <col min="15634" max="15634" width="7.7109375" style="47" customWidth="1"/>
    <col min="15635" max="15635" width="7" style="47" bestFit="1" customWidth="1"/>
    <col min="15636" max="15636" width="7" style="47" customWidth="1"/>
    <col min="15637" max="15637" width="8" style="47" customWidth="1"/>
    <col min="15638" max="15872" width="9.140625" style="47"/>
    <col min="15873" max="15873" width="15.28515625" style="47" customWidth="1"/>
    <col min="15874" max="15875" width="5.85546875" style="47" customWidth="1"/>
    <col min="15876" max="15876" width="6.28515625" style="47" customWidth="1"/>
    <col min="15877" max="15877" width="7.7109375" style="47" customWidth="1"/>
    <col min="15878" max="15878" width="6.140625" style="47" bestFit="1" customWidth="1"/>
    <col min="15879" max="15879" width="4.85546875" style="47" customWidth="1"/>
    <col min="15880" max="15880" width="5" style="47" customWidth="1"/>
    <col min="15881" max="15881" width="5.140625" style="47" customWidth="1"/>
    <col min="15882" max="15882" width="6.28515625" style="47" customWidth="1"/>
    <col min="15883" max="15883" width="6.7109375" style="47" bestFit="1" customWidth="1"/>
    <col min="15884" max="15884" width="7.140625" style="47" customWidth="1"/>
    <col min="15885" max="15885" width="8.28515625" style="47" customWidth="1"/>
    <col min="15886" max="15886" width="7.140625" style="47" customWidth="1"/>
    <col min="15887" max="15887" width="7.7109375" style="47" customWidth="1"/>
    <col min="15888" max="15888" width="8" style="47" customWidth="1"/>
    <col min="15889" max="15889" width="7.28515625" style="47" customWidth="1"/>
    <col min="15890" max="15890" width="7.7109375" style="47" customWidth="1"/>
    <col min="15891" max="15891" width="7" style="47" bestFit="1" customWidth="1"/>
    <col min="15892" max="15892" width="7" style="47" customWidth="1"/>
    <col min="15893" max="15893" width="8" style="47" customWidth="1"/>
    <col min="15894" max="16128" width="9.140625" style="47"/>
    <col min="16129" max="16129" width="15.28515625" style="47" customWidth="1"/>
    <col min="16130" max="16131" width="5.85546875" style="47" customWidth="1"/>
    <col min="16132" max="16132" width="6.28515625" style="47" customWidth="1"/>
    <col min="16133" max="16133" width="7.7109375" style="47" customWidth="1"/>
    <col min="16134" max="16134" width="6.140625" style="47" bestFit="1" customWidth="1"/>
    <col min="16135" max="16135" width="4.85546875" style="47" customWidth="1"/>
    <col min="16136" max="16136" width="5" style="47" customWidth="1"/>
    <col min="16137" max="16137" width="5.140625" style="47" customWidth="1"/>
    <col min="16138" max="16138" width="6.28515625" style="47" customWidth="1"/>
    <col min="16139" max="16139" width="6.7109375" style="47" bestFit="1" customWidth="1"/>
    <col min="16140" max="16140" width="7.140625" style="47" customWidth="1"/>
    <col min="16141" max="16141" width="8.28515625" style="47" customWidth="1"/>
    <col min="16142" max="16142" width="7.140625" style="47" customWidth="1"/>
    <col min="16143" max="16143" width="7.7109375" style="47" customWidth="1"/>
    <col min="16144" max="16144" width="8" style="47" customWidth="1"/>
    <col min="16145" max="16145" width="7.28515625" style="47" customWidth="1"/>
    <col min="16146" max="16146" width="7.7109375" style="47" customWidth="1"/>
    <col min="16147" max="16147" width="7" style="47" bestFit="1" customWidth="1"/>
    <col min="16148" max="16148" width="7" style="47" customWidth="1"/>
    <col min="16149" max="16149" width="8" style="47" customWidth="1"/>
    <col min="16150" max="16384" width="9.140625" style="47"/>
  </cols>
  <sheetData>
    <row r="1" spans="1:22" ht="11.1" customHeight="1" x14ac:dyDescent="0.2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2" ht="15.75" customHeight="1" x14ac:dyDescent="0.25">
      <c r="A2" s="108" t="s">
        <v>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2" ht="11.1" customHeight="1" thickBot="1" x14ac:dyDescent="0.3">
      <c r="A3" s="78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2" ht="12.95" customHeight="1" x14ac:dyDescent="0.25">
      <c r="A4" s="109" t="s">
        <v>0</v>
      </c>
      <c r="B4" s="112" t="s">
        <v>1</v>
      </c>
      <c r="C4" s="113"/>
      <c r="D4" s="113"/>
      <c r="E4" s="113"/>
      <c r="F4" s="114"/>
      <c r="G4" s="113" t="s">
        <v>2</v>
      </c>
      <c r="H4" s="113"/>
      <c r="I4" s="113"/>
      <c r="J4" s="113"/>
      <c r="K4" s="113"/>
      <c r="L4" s="119" t="s">
        <v>3</v>
      </c>
      <c r="M4" s="122" t="s">
        <v>4</v>
      </c>
      <c r="N4" s="125" t="s">
        <v>5</v>
      </c>
      <c r="O4" s="126"/>
      <c r="P4" s="127"/>
      <c r="Q4" s="131" t="s">
        <v>6</v>
      </c>
      <c r="R4" s="132"/>
      <c r="S4" s="135" t="s">
        <v>7</v>
      </c>
      <c r="T4" s="138" t="s">
        <v>8</v>
      </c>
      <c r="U4" s="141" t="s">
        <v>9</v>
      </c>
    </row>
    <row r="5" spans="1:22" ht="14.25" customHeight="1" thickBot="1" x14ac:dyDescent="0.3">
      <c r="A5" s="110"/>
      <c r="B5" s="115"/>
      <c r="C5" s="116"/>
      <c r="D5" s="116"/>
      <c r="E5" s="116"/>
      <c r="F5" s="117"/>
      <c r="G5" s="118"/>
      <c r="H5" s="118"/>
      <c r="I5" s="118"/>
      <c r="J5" s="118"/>
      <c r="K5" s="118"/>
      <c r="L5" s="120"/>
      <c r="M5" s="123"/>
      <c r="N5" s="128"/>
      <c r="O5" s="129"/>
      <c r="P5" s="130"/>
      <c r="Q5" s="133"/>
      <c r="R5" s="134"/>
      <c r="S5" s="136"/>
      <c r="T5" s="139"/>
      <c r="U5" s="142"/>
    </row>
    <row r="6" spans="1:22" ht="12.95" customHeight="1" x14ac:dyDescent="0.25">
      <c r="A6" s="110"/>
      <c r="B6" s="144" t="s">
        <v>10</v>
      </c>
      <c r="C6" s="146" t="s">
        <v>11</v>
      </c>
      <c r="D6" s="146" t="s">
        <v>12</v>
      </c>
      <c r="E6" s="1" t="s">
        <v>13</v>
      </c>
      <c r="F6" s="2" t="s">
        <v>14</v>
      </c>
      <c r="G6" s="148">
        <v>15</v>
      </c>
      <c r="H6" s="102">
        <v>16</v>
      </c>
      <c r="I6" s="102">
        <v>17</v>
      </c>
      <c r="J6" s="9" t="s">
        <v>13</v>
      </c>
      <c r="K6" s="32" t="s">
        <v>15</v>
      </c>
      <c r="L6" s="120"/>
      <c r="M6" s="123"/>
      <c r="N6" s="10" t="s">
        <v>16</v>
      </c>
      <c r="O6" s="3" t="s">
        <v>17</v>
      </c>
      <c r="P6" s="104" t="s">
        <v>13</v>
      </c>
      <c r="Q6" s="29" t="s">
        <v>18</v>
      </c>
      <c r="R6" s="106" t="s">
        <v>13</v>
      </c>
      <c r="S6" s="136"/>
      <c r="T6" s="139"/>
      <c r="U6" s="142"/>
    </row>
    <row r="7" spans="1:22" ht="12.95" customHeight="1" thickBot="1" x14ac:dyDescent="0.3">
      <c r="A7" s="111"/>
      <c r="B7" s="145"/>
      <c r="C7" s="147"/>
      <c r="D7" s="147"/>
      <c r="E7" s="4" t="s">
        <v>19</v>
      </c>
      <c r="F7" s="5" t="s">
        <v>20</v>
      </c>
      <c r="G7" s="149"/>
      <c r="H7" s="103"/>
      <c r="I7" s="103"/>
      <c r="J7" s="6" t="s">
        <v>21</v>
      </c>
      <c r="K7" s="31" t="s">
        <v>22</v>
      </c>
      <c r="L7" s="121"/>
      <c r="M7" s="124"/>
      <c r="N7" s="8" t="s">
        <v>60</v>
      </c>
      <c r="O7" s="7" t="s">
        <v>61</v>
      </c>
      <c r="P7" s="105"/>
      <c r="Q7" s="27" t="s">
        <v>23</v>
      </c>
      <c r="R7" s="107"/>
      <c r="S7" s="137"/>
      <c r="T7" s="140"/>
      <c r="U7" s="143"/>
    </row>
    <row r="8" spans="1:22" ht="13.9" customHeight="1" x14ac:dyDescent="0.25">
      <c r="A8" s="79" t="s">
        <v>24</v>
      </c>
      <c r="B8" s="11">
        <v>771</v>
      </c>
      <c r="C8" s="12">
        <v>1172</v>
      </c>
      <c r="D8" s="12">
        <v>1308</v>
      </c>
      <c r="E8" s="56">
        <f>D8+C8+B8</f>
        <v>3251</v>
      </c>
      <c r="F8" s="13">
        <v>154</v>
      </c>
      <c r="G8" s="11">
        <v>243</v>
      </c>
      <c r="H8" s="12">
        <v>237</v>
      </c>
      <c r="I8" s="12">
        <v>217</v>
      </c>
      <c r="J8" s="59">
        <f>G8+H8+I8</f>
        <v>697</v>
      </c>
      <c r="K8" s="24">
        <v>343</v>
      </c>
      <c r="L8" s="61">
        <f>E8+J8</f>
        <v>3948</v>
      </c>
      <c r="M8" s="62">
        <f t="shared" ref="M8:M14" si="0">U8-L8</f>
        <v>16717</v>
      </c>
      <c r="N8" s="14">
        <v>6479</v>
      </c>
      <c r="O8" s="12">
        <v>5543</v>
      </c>
      <c r="P8" s="44">
        <f t="shared" ref="P8:P37" si="1">N8+O8</f>
        <v>12022</v>
      </c>
      <c r="Q8" s="11">
        <v>4487</v>
      </c>
      <c r="R8" s="13">
        <v>10941</v>
      </c>
      <c r="S8" s="11">
        <v>10578</v>
      </c>
      <c r="T8" s="12">
        <v>10087</v>
      </c>
      <c r="U8" s="63">
        <f>S8+T8</f>
        <v>20665</v>
      </c>
      <c r="V8" s="46"/>
    </row>
    <row r="9" spans="1:22" ht="13.9" customHeight="1" x14ac:dyDescent="0.25">
      <c r="A9" s="80" t="s">
        <v>26</v>
      </c>
      <c r="B9" s="15">
        <v>3431</v>
      </c>
      <c r="C9" s="16">
        <v>4408</v>
      </c>
      <c r="D9" s="16">
        <v>4260</v>
      </c>
      <c r="E9" s="56">
        <f t="shared" ref="E9:E10" si="2">D9+C9+B9</f>
        <v>12099</v>
      </c>
      <c r="F9" s="17">
        <v>635</v>
      </c>
      <c r="G9" s="15">
        <v>766</v>
      </c>
      <c r="H9" s="16">
        <v>721</v>
      </c>
      <c r="I9" s="16">
        <v>658</v>
      </c>
      <c r="J9" s="59">
        <f t="shared" ref="J9:J10" si="3">G9+H9+I9</f>
        <v>2145</v>
      </c>
      <c r="K9" s="25">
        <v>1124</v>
      </c>
      <c r="L9" s="61">
        <f t="shared" ref="L9:L10" si="4">E9+J9</f>
        <v>14244</v>
      </c>
      <c r="M9" s="62">
        <f t="shared" si="0"/>
        <v>67895</v>
      </c>
      <c r="N9" s="18">
        <v>28686</v>
      </c>
      <c r="O9" s="16">
        <v>23117</v>
      </c>
      <c r="P9" s="44">
        <f t="shared" si="1"/>
        <v>51803</v>
      </c>
      <c r="Q9" s="15">
        <v>19261</v>
      </c>
      <c r="R9" s="17">
        <v>41528</v>
      </c>
      <c r="S9" s="11">
        <v>54545</v>
      </c>
      <c r="T9" s="16">
        <v>27594</v>
      </c>
      <c r="U9" s="64">
        <f t="shared" ref="U9:U10" si="5">S9+T9</f>
        <v>82139</v>
      </c>
      <c r="V9" s="46"/>
    </row>
    <row r="10" spans="1:22" ht="13.9" customHeight="1" x14ac:dyDescent="0.25">
      <c r="A10" s="80" t="s">
        <v>30</v>
      </c>
      <c r="B10" s="15">
        <v>2455</v>
      </c>
      <c r="C10" s="16">
        <v>3649</v>
      </c>
      <c r="D10" s="16">
        <v>3667</v>
      </c>
      <c r="E10" s="56">
        <f t="shared" si="2"/>
        <v>9771</v>
      </c>
      <c r="F10" s="17">
        <v>451</v>
      </c>
      <c r="G10" s="15">
        <v>666</v>
      </c>
      <c r="H10" s="16">
        <v>634</v>
      </c>
      <c r="I10" s="16">
        <v>599</v>
      </c>
      <c r="J10" s="59">
        <f t="shared" si="3"/>
        <v>1899</v>
      </c>
      <c r="K10" s="25">
        <v>972</v>
      </c>
      <c r="L10" s="61">
        <f t="shared" si="4"/>
        <v>11670</v>
      </c>
      <c r="M10" s="62">
        <f t="shared" si="0"/>
        <v>48570</v>
      </c>
      <c r="N10" s="18">
        <v>18963</v>
      </c>
      <c r="O10" s="16">
        <v>15802</v>
      </c>
      <c r="P10" s="44">
        <f t="shared" si="1"/>
        <v>34765</v>
      </c>
      <c r="Q10" s="15">
        <v>13231</v>
      </c>
      <c r="R10" s="17">
        <v>31085</v>
      </c>
      <c r="S10" s="11">
        <v>37498</v>
      </c>
      <c r="T10" s="16">
        <v>22742</v>
      </c>
      <c r="U10" s="64">
        <f t="shared" si="5"/>
        <v>60240</v>
      </c>
      <c r="V10" s="46"/>
    </row>
    <row r="11" spans="1:22" ht="13.9" customHeight="1" x14ac:dyDescent="0.25">
      <c r="A11" s="80" t="s">
        <v>58</v>
      </c>
      <c r="B11" s="15">
        <v>3163</v>
      </c>
      <c r="C11" s="16">
        <v>4193</v>
      </c>
      <c r="D11" s="16">
        <v>4164</v>
      </c>
      <c r="E11" s="56">
        <f>D11+C11+B11</f>
        <v>11520</v>
      </c>
      <c r="F11" s="17">
        <v>580</v>
      </c>
      <c r="G11" s="15">
        <v>777</v>
      </c>
      <c r="H11" s="16">
        <v>695</v>
      </c>
      <c r="I11" s="16">
        <v>721</v>
      </c>
      <c r="J11" s="59">
        <f>G11+H11+I11</f>
        <v>2193</v>
      </c>
      <c r="K11" s="25">
        <v>1123</v>
      </c>
      <c r="L11" s="61">
        <f>E11+J11</f>
        <v>13713</v>
      </c>
      <c r="M11" s="62">
        <f t="shared" si="0"/>
        <v>55481</v>
      </c>
      <c r="N11" s="18">
        <v>21184</v>
      </c>
      <c r="O11" s="16">
        <v>19131</v>
      </c>
      <c r="P11" s="44">
        <f t="shared" si="1"/>
        <v>40315</v>
      </c>
      <c r="Q11" s="11">
        <v>15973</v>
      </c>
      <c r="R11" s="17">
        <v>36512</v>
      </c>
      <c r="S11" s="15">
        <v>42072</v>
      </c>
      <c r="T11" s="16">
        <v>27122</v>
      </c>
      <c r="U11" s="64">
        <f>S11+T11</f>
        <v>69194</v>
      </c>
      <c r="V11" s="46"/>
    </row>
    <row r="12" spans="1:22" ht="13.9" customHeight="1" x14ac:dyDescent="0.25">
      <c r="A12" s="80" t="s">
        <v>39</v>
      </c>
      <c r="B12" s="15">
        <v>473</v>
      </c>
      <c r="C12" s="16">
        <v>772</v>
      </c>
      <c r="D12" s="16">
        <v>785</v>
      </c>
      <c r="E12" s="56">
        <f t="shared" ref="E12:E14" si="6">D12+C12+B12</f>
        <v>2030</v>
      </c>
      <c r="F12" s="17">
        <v>103</v>
      </c>
      <c r="G12" s="15">
        <v>138</v>
      </c>
      <c r="H12" s="16">
        <v>158</v>
      </c>
      <c r="I12" s="16">
        <v>138</v>
      </c>
      <c r="J12" s="59">
        <f t="shared" ref="J12:J14" si="7">G12+H12+I12</f>
        <v>434</v>
      </c>
      <c r="K12" s="25">
        <v>232</v>
      </c>
      <c r="L12" s="61">
        <f t="shared" ref="L12:L14" si="8">E12+J12</f>
        <v>2464</v>
      </c>
      <c r="M12" s="62">
        <f t="shared" si="0"/>
        <v>11938</v>
      </c>
      <c r="N12" s="18">
        <v>4595</v>
      </c>
      <c r="O12" s="16">
        <v>3548</v>
      </c>
      <c r="P12" s="44">
        <f t="shared" si="1"/>
        <v>8143</v>
      </c>
      <c r="Q12" s="11">
        <v>2823</v>
      </c>
      <c r="R12" s="17">
        <v>7304</v>
      </c>
      <c r="S12" s="15">
        <v>0</v>
      </c>
      <c r="T12" s="12">
        <v>14402</v>
      </c>
      <c r="U12" s="64">
        <f t="shared" ref="U12:U14" si="9">S12+T12</f>
        <v>14402</v>
      </c>
      <c r="V12" s="46"/>
    </row>
    <row r="13" spans="1:22" ht="13.9" customHeight="1" x14ac:dyDescent="0.25">
      <c r="A13" s="80" t="s">
        <v>42</v>
      </c>
      <c r="B13" s="15">
        <v>437</v>
      </c>
      <c r="C13" s="16">
        <v>844</v>
      </c>
      <c r="D13" s="16">
        <v>856</v>
      </c>
      <c r="E13" s="56">
        <f t="shared" si="6"/>
        <v>2137</v>
      </c>
      <c r="F13" s="28">
        <v>72</v>
      </c>
      <c r="G13" s="16">
        <v>132</v>
      </c>
      <c r="H13" s="16">
        <v>121</v>
      </c>
      <c r="I13" s="16">
        <v>168</v>
      </c>
      <c r="J13" s="59">
        <f t="shared" si="7"/>
        <v>421</v>
      </c>
      <c r="K13" s="25">
        <v>209</v>
      </c>
      <c r="L13" s="61">
        <f t="shared" si="8"/>
        <v>2558</v>
      </c>
      <c r="M13" s="62">
        <f t="shared" si="0"/>
        <v>13817</v>
      </c>
      <c r="N13" s="18">
        <v>4622</v>
      </c>
      <c r="O13" s="16">
        <v>4004</v>
      </c>
      <c r="P13" s="44">
        <f t="shared" si="1"/>
        <v>8626</v>
      </c>
      <c r="Q13" s="11">
        <v>3222</v>
      </c>
      <c r="R13" s="17">
        <v>8756</v>
      </c>
      <c r="S13" s="15">
        <v>9722</v>
      </c>
      <c r="T13" s="16">
        <v>6653</v>
      </c>
      <c r="U13" s="64">
        <f t="shared" si="9"/>
        <v>16375</v>
      </c>
      <c r="V13" s="46"/>
    </row>
    <row r="14" spans="1:22" ht="13.9" customHeight="1" x14ac:dyDescent="0.25">
      <c r="A14" s="80" t="s">
        <v>44</v>
      </c>
      <c r="B14" s="15">
        <v>749</v>
      </c>
      <c r="C14" s="16">
        <v>1140</v>
      </c>
      <c r="D14" s="16">
        <v>1251</v>
      </c>
      <c r="E14" s="56">
        <f t="shared" si="6"/>
        <v>3140</v>
      </c>
      <c r="F14" s="17">
        <v>114</v>
      </c>
      <c r="G14" s="15">
        <v>210</v>
      </c>
      <c r="H14" s="16">
        <v>232</v>
      </c>
      <c r="I14" s="16">
        <v>209</v>
      </c>
      <c r="J14" s="59">
        <f t="shared" si="7"/>
        <v>651</v>
      </c>
      <c r="K14" s="25">
        <v>352</v>
      </c>
      <c r="L14" s="61">
        <f t="shared" si="8"/>
        <v>3791</v>
      </c>
      <c r="M14" s="62">
        <f t="shared" si="0"/>
        <v>14321</v>
      </c>
      <c r="N14" s="18">
        <v>5614</v>
      </c>
      <c r="O14" s="16">
        <v>4804</v>
      </c>
      <c r="P14" s="44">
        <f t="shared" si="1"/>
        <v>10418</v>
      </c>
      <c r="Q14" s="11">
        <v>3971</v>
      </c>
      <c r="R14" s="17">
        <v>9329</v>
      </c>
      <c r="S14" s="15">
        <v>0</v>
      </c>
      <c r="T14" s="16">
        <v>18112</v>
      </c>
      <c r="U14" s="64">
        <f t="shared" si="9"/>
        <v>18112</v>
      </c>
      <c r="V14" s="46"/>
    </row>
    <row r="15" spans="1:22" ht="13.9" customHeight="1" x14ac:dyDescent="0.25">
      <c r="A15" s="81" t="s">
        <v>52</v>
      </c>
      <c r="B15" s="34">
        <f>B16+B17+B18+B19</f>
        <v>2058</v>
      </c>
      <c r="C15" s="34">
        <f t="shared" ref="C15:D15" si="10">C16+C17+C18+C19</f>
        <v>3165</v>
      </c>
      <c r="D15" s="34">
        <f t="shared" si="10"/>
        <v>3444</v>
      </c>
      <c r="E15" s="35">
        <f t="shared" ref="E15:E37" si="11">D15+C15+B15</f>
        <v>8667</v>
      </c>
      <c r="F15" s="36">
        <f>F16+F17+F18+F19</f>
        <v>324</v>
      </c>
      <c r="G15" s="37">
        <f>G16+G17+G18+G19</f>
        <v>645</v>
      </c>
      <c r="H15" s="38">
        <f t="shared" ref="H15:I15" si="12">H16+H17+H18+H19</f>
        <v>632</v>
      </c>
      <c r="I15" s="39">
        <f t="shared" si="12"/>
        <v>520</v>
      </c>
      <c r="J15" s="40">
        <f t="shared" ref="J15:J16" si="13">G15+H15+I15</f>
        <v>1797</v>
      </c>
      <c r="K15" s="41">
        <f>K16+K17+K18+K19</f>
        <v>927</v>
      </c>
      <c r="L15" s="42">
        <f t="shared" ref="L15" si="14">E15+J15</f>
        <v>10464</v>
      </c>
      <c r="M15" s="42">
        <f t="shared" ref="M15:M19" si="15">U15-L15</f>
        <v>47147</v>
      </c>
      <c r="N15" s="43">
        <f>N16+N17+N18+N19</f>
        <v>17263</v>
      </c>
      <c r="O15" s="39">
        <f>O16+O17+O18+O19</f>
        <v>15134</v>
      </c>
      <c r="P15" s="44">
        <f t="shared" ref="P15" si="16">N15+O15</f>
        <v>32397</v>
      </c>
      <c r="Q15" s="45">
        <f>Q16+Q17+Q18+Q19</f>
        <v>12137</v>
      </c>
      <c r="R15" s="38">
        <f>R16+R17+R18+R19</f>
        <v>30947</v>
      </c>
      <c r="S15" s="43">
        <f t="shared" ref="S15:U15" si="17">S16+S17+S18+S19</f>
        <v>32019</v>
      </c>
      <c r="T15" s="39">
        <f t="shared" si="17"/>
        <v>25592</v>
      </c>
      <c r="U15" s="44">
        <f t="shared" si="17"/>
        <v>57611</v>
      </c>
      <c r="V15" s="46"/>
    </row>
    <row r="16" spans="1:22" ht="13.9" customHeight="1" x14ac:dyDescent="0.25">
      <c r="A16" s="80" t="s">
        <v>25</v>
      </c>
      <c r="B16" s="15">
        <v>220</v>
      </c>
      <c r="C16" s="16">
        <v>299</v>
      </c>
      <c r="D16" s="16">
        <v>344</v>
      </c>
      <c r="E16" s="56">
        <f t="shared" si="11"/>
        <v>863</v>
      </c>
      <c r="F16" s="17">
        <v>39</v>
      </c>
      <c r="G16" s="15">
        <v>54</v>
      </c>
      <c r="H16" s="16">
        <v>63</v>
      </c>
      <c r="I16" s="16">
        <v>33</v>
      </c>
      <c r="J16" s="59">
        <f t="shared" si="13"/>
        <v>150</v>
      </c>
      <c r="K16" s="25">
        <v>81</v>
      </c>
      <c r="L16" s="61">
        <f>E16+J16</f>
        <v>1013</v>
      </c>
      <c r="M16" s="62">
        <f t="shared" si="15"/>
        <v>4433</v>
      </c>
      <c r="N16" s="18">
        <v>1709</v>
      </c>
      <c r="O16" s="16">
        <v>1396</v>
      </c>
      <c r="P16" s="44">
        <f t="shared" si="1"/>
        <v>3105</v>
      </c>
      <c r="Q16" s="15">
        <v>1130</v>
      </c>
      <c r="R16" s="17">
        <v>2814</v>
      </c>
      <c r="S16" s="11">
        <v>0</v>
      </c>
      <c r="T16" s="16">
        <v>5446</v>
      </c>
      <c r="U16" s="64">
        <f t="shared" ref="U16" si="18">S16+T16</f>
        <v>5446</v>
      </c>
      <c r="V16" s="46"/>
    </row>
    <row r="17" spans="1:23" ht="13.9" customHeight="1" x14ac:dyDescent="0.25">
      <c r="A17" s="80" t="s">
        <v>32</v>
      </c>
      <c r="B17" s="15">
        <v>1314</v>
      </c>
      <c r="C17" s="16">
        <v>2092</v>
      </c>
      <c r="D17" s="16">
        <v>2222</v>
      </c>
      <c r="E17" s="56">
        <f>D17+C17+B17</f>
        <v>5628</v>
      </c>
      <c r="F17" s="17">
        <v>196</v>
      </c>
      <c r="G17" s="15">
        <v>422</v>
      </c>
      <c r="H17" s="16">
        <v>435</v>
      </c>
      <c r="I17" s="16">
        <v>349</v>
      </c>
      <c r="J17" s="59">
        <f>G17+H17+I17</f>
        <v>1206</v>
      </c>
      <c r="K17" s="25">
        <v>605</v>
      </c>
      <c r="L17" s="61">
        <f>E17+J17</f>
        <v>6834</v>
      </c>
      <c r="M17" s="62">
        <f t="shared" si="15"/>
        <v>30706</v>
      </c>
      <c r="N17" s="18">
        <v>11229</v>
      </c>
      <c r="O17" s="16">
        <v>9993</v>
      </c>
      <c r="P17" s="44">
        <f t="shared" si="1"/>
        <v>21222</v>
      </c>
      <c r="Q17" s="15">
        <v>8084</v>
      </c>
      <c r="R17" s="17">
        <v>20274</v>
      </c>
      <c r="S17" s="15">
        <v>27422</v>
      </c>
      <c r="T17" s="12">
        <v>10118</v>
      </c>
      <c r="U17" s="64">
        <f>S17+T17</f>
        <v>37540</v>
      </c>
      <c r="V17" s="46"/>
      <c r="W17" s="51"/>
    </row>
    <row r="18" spans="1:23" ht="13.9" customHeight="1" x14ac:dyDescent="0.25">
      <c r="A18" s="80" t="s">
        <v>34</v>
      </c>
      <c r="B18" s="15">
        <v>261</v>
      </c>
      <c r="C18" s="16">
        <v>436</v>
      </c>
      <c r="D18" s="16">
        <v>473</v>
      </c>
      <c r="E18" s="56">
        <f t="shared" ref="E18:E19" si="19">D18+C18+B18</f>
        <v>1170</v>
      </c>
      <c r="F18" s="17">
        <v>42</v>
      </c>
      <c r="G18" s="15">
        <v>97</v>
      </c>
      <c r="H18" s="16">
        <v>70</v>
      </c>
      <c r="I18" s="16">
        <v>70</v>
      </c>
      <c r="J18" s="59">
        <f t="shared" ref="J18:J19" si="20">G18+H18+I18</f>
        <v>237</v>
      </c>
      <c r="K18" s="25">
        <v>129</v>
      </c>
      <c r="L18" s="61">
        <f t="shared" ref="L18:L19" si="21">E18+J18</f>
        <v>1407</v>
      </c>
      <c r="M18" s="62">
        <f t="shared" si="15"/>
        <v>5884</v>
      </c>
      <c r="N18" s="18">
        <v>2091</v>
      </c>
      <c r="O18" s="16">
        <v>1959</v>
      </c>
      <c r="P18" s="44">
        <f t="shared" si="1"/>
        <v>4050</v>
      </c>
      <c r="Q18" s="15">
        <v>1542</v>
      </c>
      <c r="R18" s="17">
        <v>3989</v>
      </c>
      <c r="S18" s="19">
        <v>0</v>
      </c>
      <c r="T18" s="12">
        <v>7291</v>
      </c>
      <c r="U18" s="64">
        <f t="shared" ref="U18:U19" si="22">S18+T18</f>
        <v>7291</v>
      </c>
      <c r="V18" s="46"/>
      <c r="W18" s="51"/>
    </row>
    <row r="19" spans="1:23" ht="13.9" customHeight="1" x14ac:dyDescent="0.25">
      <c r="A19" s="80" t="s">
        <v>40</v>
      </c>
      <c r="B19" s="15">
        <v>263</v>
      </c>
      <c r="C19" s="16">
        <v>338</v>
      </c>
      <c r="D19" s="16">
        <v>405</v>
      </c>
      <c r="E19" s="56">
        <f t="shared" si="19"/>
        <v>1006</v>
      </c>
      <c r="F19" s="17">
        <v>47</v>
      </c>
      <c r="G19" s="15">
        <v>72</v>
      </c>
      <c r="H19" s="16">
        <v>64</v>
      </c>
      <c r="I19" s="16">
        <v>68</v>
      </c>
      <c r="J19" s="59">
        <f t="shared" si="20"/>
        <v>204</v>
      </c>
      <c r="K19" s="25">
        <v>112</v>
      </c>
      <c r="L19" s="61">
        <f t="shared" si="21"/>
        <v>1210</v>
      </c>
      <c r="M19" s="62">
        <f t="shared" si="15"/>
        <v>6124</v>
      </c>
      <c r="N19" s="18">
        <v>2234</v>
      </c>
      <c r="O19" s="16">
        <v>1786</v>
      </c>
      <c r="P19" s="44">
        <f t="shared" si="1"/>
        <v>4020</v>
      </c>
      <c r="Q19" s="11">
        <v>1381</v>
      </c>
      <c r="R19" s="17">
        <v>3870</v>
      </c>
      <c r="S19" s="15">
        <v>4597</v>
      </c>
      <c r="T19" s="16">
        <v>2737</v>
      </c>
      <c r="U19" s="64">
        <f t="shared" si="22"/>
        <v>7334</v>
      </c>
      <c r="V19" s="46"/>
      <c r="W19" s="51"/>
    </row>
    <row r="20" spans="1:23" ht="13.9" customHeight="1" x14ac:dyDescent="0.25">
      <c r="A20" s="81" t="s">
        <v>53</v>
      </c>
      <c r="B20" s="43">
        <f>B21+B22+B23</f>
        <v>2163</v>
      </c>
      <c r="C20" s="43">
        <f t="shared" ref="C20:F20" si="23">C21+C22+C23</f>
        <v>3290</v>
      </c>
      <c r="D20" s="43">
        <f t="shared" si="23"/>
        <v>3656</v>
      </c>
      <c r="E20" s="43">
        <f t="shared" si="23"/>
        <v>9109</v>
      </c>
      <c r="F20" s="43">
        <f t="shared" si="23"/>
        <v>407</v>
      </c>
      <c r="G20" s="49">
        <f>G21+G22+G23</f>
        <v>796</v>
      </c>
      <c r="H20" s="49">
        <f t="shared" ref="H20:I20" si="24">H21+H22+H23</f>
        <v>666</v>
      </c>
      <c r="I20" s="49">
        <f t="shared" si="24"/>
        <v>568</v>
      </c>
      <c r="J20" s="40">
        <f t="shared" ref="J20:J37" si="25">G20+H20+I20</f>
        <v>2030</v>
      </c>
      <c r="K20" s="38">
        <f>K21+K22+K23</f>
        <v>1105</v>
      </c>
      <c r="L20" s="50">
        <f>L21+L22+L23</f>
        <v>11139</v>
      </c>
      <c r="M20" s="42">
        <f t="shared" ref="M20:M26" si="26">U20-L20</f>
        <v>46487</v>
      </c>
      <c r="N20" s="43">
        <f>N21+N22+N23</f>
        <v>17572</v>
      </c>
      <c r="O20" s="39">
        <f>O21+O22+O23</f>
        <v>14926</v>
      </c>
      <c r="P20" s="44">
        <f t="shared" si="1"/>
        <v>32498</v>
      </c>
      <c r="Q20" s="45">
        <f>Q21+Q22+Q23</f>
        <v>12070</v>
      </c>
      <c r="R20" s="38">
        <f>R21+R22+R23</f>
        <v>30684</v>
      </c>
      <c r="S20" s="43">
        <f>S21+S22+S23</f>
        <v>40350</v>
      </c>
      <c r="T20" s="39">
        <f>T21+T22+T23</f>
        <v>17276</v>
      </c>
      <c r="U20" s="44">
        <f>U21+U22+U23</f>
        <v>57626</v>
      </c>
      <c r="V20" s="46"/>
      <c r="W20" s="51"/>
    </row>
    <row r="21" spans="1:23" ht="13.9" customHeight="1" x14ac:dyDescent="0.25">
      <c r="A21" s="80" t="s">
        <v>29</v>
      </c>
      <c r="B21" s="15">
        <v>388</v>
      </c>
      <c r="C21" s="16">
        <v>653</v>
      </c>
      <c r="D21" s="16">
        <v>681</v>
      </c>
      <c r="E21" s="56">
        <f t="shared" si="11"/>
        <v>1722</v>
      </c>
      <c r="F21" s="17">
        <v>71</v>
      </c>
      <c r="G21" s="15">
        <v>119</v>
      </c>
      <c r="H21" s="16">
        <v>108</v>
      </c>
      <c r="I21" s="16">
        <v>96</v>
      </c>
      <c r="J21" s="59">
        <f t="shared" si="25"/>
        <v>323</v>
      </c>
      <c r="K21" s="25">
        <v>167</v>
      </c>
      <c r="L21" s="61">
        <f t="shared" ref="L21:L23" si="27">E21+J21</f>
        <v>2045</v>
      </c>
      <c r="M21" s="83">
        <f t="shared" si="26"/>
        <v>7762</v>
      </c>
      <c r="N21" s="18">
        <v>2802</v>
      </c>
      <c r="O21" s="16">
        <v>2703</v>
      </c>
      <c r="P21" s="44">
        <f t="shared" si="1"/>
        <v>5505</v>
      </c>
      <c r="Q21" s="15">
        <v>2177</v>
      </c>
      <c r="R21" s="17">
        <v>5336</v>
      </c>
      <c r="S21" s="11">
        <v>5393</v>
      </c>
      <c r="T21" s="16">
        <v>4414</v>
      </c>
      <c r="U21" s="64">
        <f t="shared" ref="U21:U23" si="28">S21+T21</f>
        <v>9807</v>
      </c>
      <c r="V21" s="46"/>
      <c r="W21" s="51"/>
    </row>
    <row r="22" spans="1:23" ht="13.9" customHeight="1" x14ac:dyDescent="0.25">
      <c r="A22" s="80" t="s">
        <v>35</v>
      </c>
      <c r="B22" s="15">
        <v>1337</v>
      </c>
      <c r="C22" s="16">
        <v>2053</v>
      </c>
      <c r="D22" s="16">
        <v>2314</v>
      </c>
      <c r="E22" s="56">
        <f t="shared" si="11"/>
        <v>5704</v>
      </c>
      <c r="F22" s="17">
        <v>249</v>
      </c>
      <c r="G22" s="15">
        <v>539</v>
      </c>
      <c r="H22" s="16">
        <v>443</v>
      </c>
      <c r="I22" s="16">
        <v>372</v>
      </c>
      <c r="J22" s="59">
        <f t="shared" si="25"/>
        <v>1354</v>
      </c>
      <c r="K22" s="25">
        <v>759</v>
      </c>
      <c r="L22" s="61">
        <f t="shared" si="27"/>
        <v>7058</v>
      </c>
      <c r="M22" s="83">
        <f t="shared" si="26"/>
        <v>31076</v>
      </c>
      <c r="N22" s="18">
        <v>11940</v>
      </c>
      <c r="O22" s="16">
        <v>9672</v>
      </c>
      <c r="P22" s="44">
        <f t="shared" si="1"/>
        <v>21612</v>
      </c>
      <c r="Q22" s="15">
        <v>7843</v>
      </c>
      <c r="R22" s="17">
        <v>20224</v>
      </c>
      <c r="S22" s="15">
        <v>34957</v>
      </c>
      <c r="T22" s="12">
        <v>3177</v>
      </c>
      <c r="U22" s="64">
        <f t="shared" si="28"/>
        <v>38134</v>
      </c>
      <c r="V22" s="46"/>
      <c r="W22" s="51"/>
    </row>
    <row r="23" spans="1:23" ht="13.9" customHeight="1" x14ac:dyDescent="0.25">
      <c r="A23" s="80" t="s">
        <v>45</v>
      </c>
      <c r="B23" s="15">
        <v>438</v>
      </c>
      <c r="C23" s="16">
        <v>584</v>
      </c>
      <c r="D23" s="16">
        <v>661</v>
      </c>
      <c r="E23" s="56">
        <f t="shared" si="11"/>
        <v>1683</v>
      </c>
      <c r="F23" s="17">
        <v>87</v>
      </c>
      <c r="G23" s="15">
        <v>138</v>
      </c>
      <c r="H23" s="16">
        <v>115</v>
      </c>
      <c r="I23" s="16">
        <v>100</v>
      </c>
      <c r="J23" s="59">
        <f t="shared" si="25"/>
        <v>353</v>
      </c>
      <c r="K23" s="25">
        <v>179</v>
      </c>
      <c r="L23" s="61">
        <f t="shared" si="27"/>
        <v>2036</v>
      </c>
      <c r="M23" s="83">
        <f t="shared" si="26"/>
        <v>7649</v>
      </c>
      <c r="N23" s="18">
        <v>2830</v>
      </c>
      <c r="O23" s="16">
        <v>2551</v>
      </c>
      <c r="P23" s="44">
        <f t="shared" si="1"/>
        <v>5381</v>
      </c>
      <c r="Q23" s="11">
        <v>2050</v>
      </c>
      <c r="R23" s="17">
        <v>5124</v>
      </c>
      <c r="S23" s="15">
        <v>0</v>
      </c>
      <c r="T23" s="12">
        <v>9685</v>
      </c>
      <c r="U23" s="64">
        <f t="shared" si="28"/>
        <v>9685</v>
      </c>
      <c r="V23" s="46"/>
      <c r="W23" s="51"/>
    </row>
    <row r="24" spans="1:23" ht="13.9" customHeight="1" x14ac:dyDescent="0.25">
      <c r="A24" s="81" t="s">
        <v>54</v>
      </c>
      <c r="B24" s="43">
        <f>B25+B26</f>
        <v>1702</v>
      </c>
      <c r="C24" s="43">
        <f t="shared" ref="C24:D24" si="29">C25+C26</f>
        <v>2467</v>
      </c>
      <c r="D24" s="43">
        <f t="shared" si="29"/>
        <v>2577</v>
      </c>
      <c r="E24" s="35">
        <f t="shared" si="11"/>
        <v>6746</v>
      </c>
      <c r="F24" s="48">
        <f>F25+F26</f>
        <v>314</v>
      </c>
      <c r="G24" s="49">
        <f t="shared" ref="G24:I24" si="30">G25+G26</f>
        <v>552</v>
      </c>
      <c r="H24" s="38">
        <f t="shared" si="30"/>
        <v>442</v>
      </c>
      <c r="I24" s="39">
        <f t="shared" si="30"/>
        <v>394</v>
      </c>
      <c r="J24" s="40">
        <f t="shared" si="25"/>
        <v>1388</v>
      </c>
      <c r="K24" s="38">
        <f>K25+K26</f>
        <v>683</v>
      </c>
      <c r="L24" s="50">
        <f>L25+L26</f>
        <v>8134</v>
      </c>
      <c r="M24" s="42">
        <f t="shared" si="26"/>
        <v>36937</v>
      </c>
      <c r="N24" s="43">
        <f>N25+N26</f>
        <v>14233</v>
      </c>
      <c r="O24" s="39">
        <f t="shared" ref="O24:U24" si="31">O25+O26</f>
        <v>11189</v>
      </c>
      <c r="P24" s="44">
        <f t="shared" si="1"/>
        <v>25422</v>
      </c>
      <c r="Q24" s="45">
        <f t="shared" si="31"/>
        <v>9105</v>
      </c>
      <c r="R24" s="38">
        <f t="shared" si="31"/>
        <v>23319</v>
      </c>
      <c r="S24" s="43">
        <f t="shared" si="31"/>
        <v>27877</v>
      </c>
      <c r="T24" s="39">
        <f t="shared" si="31"/>
        <v>17194</v>
      </c>
      <c r="U24" s="52">
        <f t="shared" si="31"/>
        <v>45071</v>
      </c>
      <c r="V24" s="46"/>
    </row>
    <row r="25" spans="1:23" ht="13.9" customHeight="1" x14ac:dyDescent="0.25">
      <c r="A25" s="80" t="s">
        <v>33</v>
      </c>
      <c r="B25" s="15">
        <v>1417</v>
      </c>
      <c r="C25" s="16">
        <v>2035</v>
      </c>
      <c r="D25" s="16">
        <v>2115</v>
      </c>
      <c r="E25" s="56">
        <f t="shared" si="11"/>
        <v>5567</v>
      </c>
      <c r="F25" s="17">
        <v>268</v>
      </c>
      <c r="G25" s="15">
        <v>464</v>
      </c>
      <c r="H25" s="16">
        <v>382</v>
      </c>
      <c r="I25" s="16">
        <v>343</v>
      </c>
      <c r="J25" s="59">
        <f t="shared" si="25"/>
        <v>1189</v>
      </c>
      <c r="K25" s="25">
        <v>588</v>
      </c>
      <c r="L25" s="61">
        <f t="shared" ref="L25:L26" si="32">E25+J25</f>
        <v>6756</v>
      </c>
      <c r="M25" s="62">
        <f t="shared" si="26"/>
        <v>31373</v>
      </c>
      <c r="N25" s="18">
        <v>12138</v>
      </c>
      <c r="O25" s="16">
        <v>9394</v>
      </c>
      <c r="P25" s="44">
        <f t="shared" si="1"/>
        <v>21532</v>
      </c>
      <c r="Q25" s="15">
        <v>7630</v>
      </c>
      <c r="R25" s="17">
        <v>19626</v>
      </c>
      <c r="S25" s="11">
        <v>27877</v>
      </c>
      <c r="T25" s="16">
        <v>10252</v>
      </c>
      <c r="U25" s="64">
        <f t="shared" ref="U25:U26" si="33">S25+T25</f>
        <v>38129</v>
      </c>
      <c r="V25" s="46"/>
    </row>
    <row r="26" spans="1:23" ht="13.9" customHeight="1" x14ac:dyDescent="0.25">
      <c r="A26" s="80" t="s">
        <v>43</v>
      </c>
      <c r="B26" s="15">
        <v>285</v>
      </c>
      <c r="C26" s="16">
        <v>432</v>
      </c>
      <c r="D26" s="16">
        <v>462</v>
      </c>
      <c r="E26" s="56">
        <f t="shared" si="11"/>
        <v>1179</v>
      </c>
      <c r="F26" s="17">
        <v>46</v>
      </c>
      <c r="G26" s="15">
        <v>88</v>
      </c>
      <c r="H26" s="16">
        <v>60</v>
      </c>
      <c r="I26" s="16">
        <v>51</v>
      </c>
      <c r="J26" s="59">
        <f t="shared" si="25"/>
        <v>199</v>
      </c>
      <c r="K26" s="25">
        <v>95</v>
      </c>
      <c r="L26" s="61">
        <f t="shared" si="32"/>
        <v>1378</v>
      </c>
      <c r="M26" s="62">
        <f t="shared" si="26"/>
        <v>5564</v>
      </c>
      <c r="N26" s="18">
        <v>2095</v>
      </c>
      <c r="O26" s="16">
        <v>1795</v>
      </c>
      <c r="P26" s="44">
        <f t="shared" si="1"/>
        <v>3890</v>
      </c>
      <c r="Q26" s="11">
        <v>1475</v>
      </c>
      <c r="R26" s="17">
        <v>3693</v>
      </c>
      <c r="S26" s="15">
        <v>0</v>
      </c>
      <c r="T26" s="12">
        <v>6942</v>
      </c>
      <c r="U26" s="64">
        <f t="shared" si="33"/>
        <v>6942</v>
      </c>
      <c r="V26" s="46"/>
    </row>
    <row r="27" spans="1:23" ht="13.9" customHeight="1" x14ac:dyDescent="0.25">
      <c r="A27" s="81" t="s">
        <v>55</v>
      </c>
      <c r="B27" s="43">
        <f>B28+B29+B30</f>
        <v>940</v>
      </c>
      <c r="C27" s="43">
        <f t="shared" ref="C27:D27" si="34">C28+C29+C30</f>
        <v>1356</v>
      </c>
      <c r="D27" s="43">
        <f t="shared" si="34"/>
        <v>1479</v>
      </c>
      <c r="E27" s="35">
        <f t="shared" si="11"/>
        <v>3775</v>
      </c>
      <c r="F27" s="48">
        <f>F28+F29+F30</f>
        <v>162</v>
      </c>
      <c r="G27" s="49">
        <f t="shared" ref="G27:I27" si="35">G28+G29+G30</f>
        <v>282</v>
      </c>
      <c r="H27" s="38">
        <f t="shared" si="35"/>
        <v>260</v>
      </c>
      <c r="I27" s="39">
        <f t="shared" si="35"/>
        <v>226</v>
      </c>
      <c r="J27" s="40">
        <f t="shared" si="25"/>
        <v>768</v>
      </c>
      <c r="K27" s="38">
        <f>K28+K29+K30</f>
        <v>396</v>
      </c>
      <c r="L27" s="50">
        <f t="shared" ref="L27:N27" si="36">L28+L29+L30</f>
        <v>4543</v>
      </c>
      <c r="M27" s="50">
        <f t="shared" si="36"/>
        <v>23448</v>
      </c>
      <c r="N27" s="43">
        <f t="shared" si="36"/>
        <v>8434</v>
      </c>
      <c r="O27" s="39">
        <f t="shared" ref="O27" si="37">O28+O29+O30</f>
        <v>6883</v>
      </c>
      <c r="P27" s="44">
        <f t="shared" si="1"/>
        <v>15317</v>
      </c>
      <c r="Q27" s="45">
        <f t="shared" ref="Q27" si="38">Q28+Q29+Q30</f>
        <v>5379</v>
      </c>
      <c r="R27" s="38">
        <f t="shared" ref="R27" si="39">R28+R29+R30</f>
        <v>14706</v>
      </c>
      <c r="S27" s="43">
        <f t="shared" ref="S27:T27" si="40">S28+S29+S30</f>
        <v>10667</v>
      </c>
      <c r="T27" s="39">
        <f t="shared" si="40"/>
        <v>17324</v>
      </c>
      <c r="U27" s="52">
        <f t="shared" ref="U27" si="41">U28+U29+U30</f>
        <v>27991</v>
      </c>
      <c r="V27" s="46"/>
    </row>
    <row r="28" spans="1:23" ht="13.9" customHeight="1" x14ac:dyDescent="0.25">
      <c r="A28" s="80" t="s">
        <v>31</v>
      </c>
      <c r="B28" s="15">
        <v>213</v>
      </c>
      <c r="C28" s="16">
        <v>306</v>
      </c>
      <c r="D28" s="16">
        <v>394</v>
      </c>
      <c r="E28" s="56">
        <f t="shared" si="11"/>
        <v>913</v>
      </c>
      <c r="F28" s="17">
        <v>34</v>
      </c>
      <c r="G28" s="15">
        <v>59</v>
      </c>
      <c r="H28" s="16">
        <v>66</v>
      </c>
      <c r="I28" s="16">
        <v>60</v>
      </c>
      <c r="J28" s="59">
        <f t="shared" si="25"/>
        <v>185</v>
      </c>
      <c r="K28" s="25">
        <v>95</v>
      </c>
      <c r="L28" s="61">
        <f t="shared" ref="L28" si="42">E28+J28</f>
        <v>1098</v>
      </c>
      <c r="M28" s="62">
        <f t="shared" ref="M28:M30" si="43">U28-L28</f>
        <v>5265</v>
      </c>
      <c r="N28" s="18">
        <v>2049</v>
      </c>
      <c r="O28" s="16">
        <v>1594</v>
      </c>
      <c r="P28" s="44">
        <f t="shared" si="1"/>
        <v>3643</v>
      </c>
      <c r="Q28" s="15">
        <v>1251</v>
      </c>
      <c r="R28" s="17">
        <v>3211</v>
      </c>
      <c r="S28" s="11">
        <v>0</v>
      </c>
      <c r="T28" s="16">
        <v>6363</v>
      </c>
      <c r="U28" s="64">
        <f t="shared" ref="U28" si="44">S28+T28</f>
        <v>6363</v>
      </c>
      <c r="V28" s="46"/>
    </row>
    <row r="29" spans="1:23" ht="13.9" customHeight="1" x14ac:dyDescent="0.25">
      <c r="A29" s="80" t="s">
        <v>38</v>
      </c>
      <c r="B29" s="15">
        <v>369</v>
      </c>
      <c r="C29" s="16">
        <v>524</v>
      </c>
      <c r="D29" s="16">
        <v>504</v>
      </c>
      <c r="E29" s="56">
        <f>D29+C29+B29</f>
        <v>1397</v>
      </c>
      <c r="F29" s="17">
        <v>76</v>
      </c>
      <c r="G29" s="15">
        <v>112</v>
      </c>
      <c r="H29" s="16">
        <v>89</v>
      </c>
      <c r="I29" s="16">
        <v>76</v>
      </c>
      <c r="J29" s="59">
        <f>G29+H29+I29</f>
        <v>277</v>
      </c>
      <c r="K29" s="25">
        <v>140</v>
      </c>
      <c r="L29" s="61">
        <f>E29+J29</f>
        <v>1674</v>
      </c>
      <c r="M29" s="62">
        <f t="shared" si="43"/>
        <v>7358</v>
      </c>
      <c r="N29" s="18">
        <v>2595</v>
      </c>
      <c r="O29" s="16">
        <v>2213</v>
      </c>
      <c r="P29" s="44">
        <f t="shared" si="1"/>
        <v>4808</v>
      </c>
      <c r="Q29" s="11">
        <v>1732</v>
      </c>
      <c r="R29" s="17">
        <v>4776</v>
      </c>
      <c r="S29" s="15">
        <v>4259</v>
      </c>
      <c r="T29" s="16">
        <v>4773</v>
      </c>
      <c r="U29" s="64">
        <f>S29+T29</f>
        <v>9032</v>
      </c>
      <c r="V29" s="46"/>
    </row>
    <row r="30" spans="1:23" ht="13.9" customHeight="1" x14ac:dyDescent="0.25">
      <c r="A30" s="82" t="s">
        <v>46</v>
      </c>
      <c r="B30" s="20">
        <v>358</v>
      </c>
      <c r="C30" s="21">
        <v>526</v>
      </c>
      <c r="D30" s="21">
        <v>581</v>
      </c>
      <c r="E30" s="56">
        <f t="shared" ref="E30" si="45">D30+C30+B30</f>
        <v>1465</v>
      </c>
      <c r="F30" s="22">
        <v>52</v>
      </c>
      <c r="G30" s="20">
        <v>111</v>
      </c>
      <c r="H30" s="21">
        <v>105</v>
      </c>
      <c r="I30" s="21">
        <v>90</v>
      </c>
      <c r="J30" s="59">
        <f t="shared" ref="J30" si="46">G30+H30+I30</f>
        <v>306</v>
      </c>
      <c r="K30" s="26">
        <v>161</v>
      </c>
      <c r="L30" s="61">
        <f t="shared" ref="L30" si="47">E30+J30</f>
        <v>1771</v>
      </c>
      <c r="M30" s="62">
        <f t="shared" si="43"/>
        <v>10825</v>
      </c>
      <c r="N30" s="23">
        <v>3790</v>
      </c>
      <c r="O30" s="21">
        <v>3076</v>
      </c>
      <c r="P30" s="44">
        <f t="shared" si="1"/>
        <v>6866</v>
      </c>
      <c r="Q30" s="84">
        <v>2396</v>
      </c>
      <c r="R30" s="22">
        <v>6719</v>
      </c>
      <c r="S30" s="20">
        <v>6408</v>
      </c>
      <c r="T30" s="21">
        <v>6188</v>
      </c>
      <c r="U30" s="64">
        <f t="shared" ref="U30" si="48">S30+T30</f>
        <v>12596</v>
      </c>
      <c r="V30" s="46"/>
    </row>
    <row r="31" spans="1:23" ht="13.9" customHeight="1" x14ac:dyDescent="0.25">
      <c r="A31" s="81" t="s">
        <v>56</v>
      </c>
      <c r="B31" s="34">
        <f>B32+B33+B34</f>
        <v>1545</v>
      </c>
      <c r="C31" s="34">
        <f t="shared" ref="C31:D31" si="49">C32+C33+C34</f>
        <v>2183</v>
      </c>
      <c r="D31" s="34">
        <f t="shared" si="49"/>
        <v>2613</v>
      </c>
      <c r="E31" s="35">
        <f t="shared" si="11"/>
        <v>6341</v>
      </c>
      <c r="F31" s="36">
        <f>F32+F33+F34</f>
        <v>297</v>
      </c>
      <c r="G31" s="37">
        <f t="shared" ref="G31:I31" si="50">G32+G33+G34</f>
        <v>464</v>
      </c>
      <c r="H31" s="38">
        <f t="shared" si="50"/>
        <v>481</v>
      </c>
      <c r="I31" s="39">
        <f t="shared" si="50"/>
        <v>423</v>
      </c>
      <c r="J31" s="40">
        <f t="shared" si="25"/>
        <v>1368</v>
      </c>
      <c r="K31" s="41">
        <f>K32+K33+K34</f>
        <v>690</v>
      </c>
      <c r="L31" s="53">
        <f t="shared" ref="L31:U31" si="51">L32+L33+L34</f>
        <v>7709</v>
      </c>
      <c r="M31" s="53">
        <f t="shared" si="51"/>
        <v>39082</v>
      </c>
      <c r="N31" s="43">
        <f t="shared" si="51"/>
        <v>15077</v>
      </c>
      <c r="O31" s="39">
        <f t="shared" si="51"/>
        <v>11877</v>
      </c>
      <c r="P31" s="44">
        <f t="shared" si="1"/>
        <v>26954</v>
      </c>
      <c r="Q31" s="45">
        <f t="shared" si="51"/>
        <v>9450</v>
      </c>
      <c r="R31" s="38">
        <f t="shared" si="51"/>
        <v>24360</v>
      </c>
      <c r="S31" s="43">
        <f t="shared" si="51"/>
        <v>25187</v>
      </c>
      <c r="T31" s="39">
        <f t="shared" si="51"/>
        <v>21604</v>
      </c>
      <c r="U31" s="54">
        <f t="shared" si="51"/>
        <v>46791</v>
      </c>
      <c r="V31" s="46"/>
    </row>
    <row r="32" spans="1:23" ht="13.9" customHeight="1" x14ac:dyDescent="0.25">
      <c r="A32" s="80" t="s">
        <v>28</v>
      </c>
      <c r="B32" s="15">
        <v>422</v>
      </c>
      <c r="C32" s="16">
        <v>592</v>
      </c>
      <c r="D32" s="16">
        <v>721</v>
      </c>
      <c r="E32" s="56">
        <f t="shared" si="11"/>
        <v>1735</v>
      </c>
      <c r="F32" s="17">
        <v>70</v>
      </c>
      <c r="G32" s="15">
        <v>119</v>
      </c>
      <c r="H32" s="16">
        <v>130</v>
      </c>
      <c r="I32" s="16">
        <v>102</v>
      </c>
      <c r="J32" s="59">
        <f t="shared" si="25"/>
        <v>351</v>
      </c>
      <c r="K32" s="25">
        <v>194</v>
      </c>
      <c r="L32" s="28">
        <f t="shared" ref="L32:L34" si="52">E32+J32</f>
        <v>2086</v>
      </c>
      <c r="M32" s="62">
        <f t="shared" ref="M32:M34" si="53">U32-L32</f>
        <v>11198</v>
      </c>
      <c r="N32" s="18">
        <v>4249</v>
      </c>
      <c r="O32" s="16">
        <v>3348</v>
      </c>
      <c r="P32" s="44">
        <f t="shared" si="1"/>
        <v>7597</v>
      </c>
      <c r="Q32" s="15">
        <v>2665</v>
      </c>
      <c r="R32" s="17">
        <v>6887</v>
      </c>
      <c r="S32" s="11">
        <v>5445</v>
      </c>
      <c r="T32" s="16">
        <v>7839</v>
      </c>
      <c r="U32" s="64">
        <f t="shared" ref="U32:U34" si="54">S32+T32</f>
        <v>13284</v>
      </c>
      <c r="V32" s="46"/>
    </row>
    <row r="33" spans="1:23" ht="13.9" customHeight="1" x14ac:dyDescent="0.25">
      <c r="A33" s="80" t="s">
        <v>37</v>
      </c>
      <c r="B33" s="15">
        <v>416</v>
      </c>
      <c r="C33" s="16">
        <v>585</v>
      </c>
      <c r="D33" s="16">
        <v>681</v>
      </c>
      <c r="E33" s="56">
        <f t="shared" si="11"/>
        <v>1682</v>
      </c>
      <c r="F33" s="17">
        <v>80</v>
      </c>
      <c r="G33" s="15">
        <v>106</v>
      </c>
      <c r="H33" s="16">
        <v>133</v>
      </c>
      <c r="I33" s="16">
        <v>137</v>
      </c>
      <c r="J33" s="59">
        <f t="shared" si="25"/>
        <v>376</v>
      </c>
      <c r="K33" s="25">
        <v>176</v>
      </c>
      <c r="L33" s="61">
        <f t="shared" si="52"/>
        <v>2058</v>
      </c>
      <c r="M33" s="62">
        <f t="shared" si="53"/>
        <v>9222</v>
      </c>
      <c r="N33" s="18">
        <v>3671</v>
      </c>
      <c r="O33" s="16">
        <v>2843</v>
      </c>
      <c r="P33" s="44">
        <f t="shared" si="1"/>
        <v>6514</v>
      </c>
      <c r="Q33" s="11">
        <v>2274</v>
      </c>
      <c r="R33" s="17">
        <v>5791</v>
      </c>
      <c r="S33" s="15">
        <v>3722</v>
      </c>
      <c r="T33" s="16">
        <v>7558</v>
      </c>
      <c r="U33" s="64">
        <f t="shared" si="54"/>
        <v>11280</v>
      </c>
      <c r="V33" s="46"/>
    </row>
    <row r="34" spans="1:23" ht="13.9" customHeight="1" x14ac:dyDescent="0.25">
      <c r="A34" s="80" t="s">
        <v>41</v>
      </c>
      <c r="B34" s="15">
        <v>707</v>
      </c>
      <c r="C34" s="16">
        <v>1006</v>
      </c>
      <c r="D34" s="16">
        <v>1211</v>
      </c>
      <c r="E34" s="56">
        <f t="shared" si="11"/>
        <v>2924</v>
      </c>
      <c r="F34" s="17">
        <v>147</v>
      </c>
      <c r="G34" s="15">
        <v>239</v>
      </c>
      <c r="H34" s="16">
        <v>218</v>
      </c>
      <c r="I34" s="16">
        <v>184</v>
      </c>
      <c r="J34" s="59">
        <f t="shared" si="25"/>
        <v>641</v>
      </c>
      <c r="K34" s="25">
        <v>320</v>
      </c>
      <c r="L34" s="61">
        <f t="shared" si="52"/>
        <v>3565</v>
      </c>
      <c r="M34" s="62">
        <f t="shared" si="53"/>
        <v>18662</v>
      </c>
      <c r="N34" s="18">
        <v>7157</v>
      </c>
      <c r="O34" s="16">
        <v>5686</v>
      </c>
      <c r="P34" s="44">
        <f t="shared" si="1"/>
        <v>12843</v>
      </c>
      <c r="Q34" s="11">
        <v>4511</v>
      </c>
      <c r="R34" s="17">
        <v>11682</v>
      </c>
      <c r="S34" s="15">
        <v>16020</v>
      </c>
      <c r="T34" s="16">
        <v>6207</v>
      </c>
      <c r="U34" s="64">
        <f t="shared" si="54"/>
        <v>22227</v>
      </c>
      <c r="V34" s="46"/>
    </row>
    <row r="35" spans="1:23" ht="13.9" customHeight="1" x14ac:dyDescent="0.25">
      <c r="A35" s="81" t="s">
        <v>57</v>
      </c>
      <c r="B35" s="43">
        <f>B36+B37</f>
        <v>2242</v>
      </c>
      <c r="C35" s="43">
        <f t="shared" ref="C35:D35" si="55">C36+C37</f>
        <v>3339</v>
      </c>
      <c r="D35" s="43">
        <f t="shared" si="55"/>
        <v>3639</v>
      </c>
      <c r="E35" s="35">
        <f t="shared" si="11"/>
        <v>9220</v>
      </c>
      <c r="F35" s="48">
        <f>F36+F37</f>
        <v>426</v>
      </c>
      <c r="G35" s="49">
        <f t="shared" ref="G35:I35" si="56">G36+G37</f>
        <v>723</v>
      </c>
      <c r="H35" s="38">
        <f t="shared" si="56"/>
        <v>750</v>
      </c>
      <c r="I35" s="39">
        <f t="shared" si="56"/>
        <v>586</v>
      </c>
      <c r="J35" s="40">
        <f t="shared" si="25"/>
        <v>2059</v>
      </c>
      <c r="K35" s="38">
        <f>K36+K37</f>
        <v>1043</v>
      </c>
      <c r="L35" s="50">
        <f t="shared" ref="L35:U35" si="57">L36+L37</f>
        <v>11279</v>
      </c>
      <c r="M35" s="50">
        <f t="shared" si="57"/>
        <v>57334</v>
      </c>
      <c r="N35" s="43">
        <f t="shared" si="57"/>
        <v>22652</v>
      </c>
      <c r="O35" s="39">
        <f t="shared" si="57"/>
        <v>16998</v>
      </c>
      <c r="P35" s="44">
        <f t="shared" si="1"/>
        <v>39650</v>
      </c>
      <c r="Q35" s="45">
        <f t="shared" si="57"/>
        <v>14020</v>
      </c>
      <c r="R35" s="38">
        <f t="shared" si="57"/>
        <v>34645</v>
      </c>
      <c r="S35" s="43">
        <f t="shared" si="57"/>
        <v>46805</v>
      </c>
      <c r="T35" s="39">
        <f t="shared" si="57"/>
        <v>21808</v>
      </c>
      <c r="U35" s="52">
        <f t="shared" si="57"/>
        <v>68613</v>
      </c>
      <c r="V35" s="46"/>
    </row>
    <row r="36" spans="1:23" ht="13.9" customHeight="1" x14ac:dyDescent="0.25">
      <c r="A36" s="80" t="s">
        <v>27</v>
      </c>
      <c r="B36" s="15">
        <v>1845</v>
      </c>
      <c r="C36" s="16">
        <v>2779</v>
      </c>
      <c r="D36" s="16">
        <v>2994</v>
      </c>
      <c r="E36" s="56">
        <f t="shared" si="11"/>
        <v>7618</v>
      </c>
      <c r="F36" s="17">
        <v>361</v>
      </c>
      <c r="G36" s="15">
        <v>583</v>
      </c>
      <c r="H36" s="16">
        <v>631</v>
      </c>
      <c r="I36" s="16">
        <v>472</v>
      </c>
      <c r="J36" s="59">
        <f t="shared" si="25"/>
        <v>1686</v>
      </c>
      <c r="K36" s="25">
        <v>859</v>
      </c>
      <c r="L36" s="61">
        <f t="shared" ref="L36:L37" si="58">E36+J36</f>
        <v>9304</v>
      </c>
      <c r="M36" s="62">
        <f t="shared" ref="M36:M37" si="59">U36-L36</f>
        <v>47122</v>
      </c>
      <c r="N36" s="18">
        <v>18184</v>
      </c>
      <c r="O36" s="16">
        <v>14181</v>
      </c>
      <c r="P36" s="44">
        <f t="shared" si="1"/>
        <v>32365</v>
      </c>
      <c r="Q36" s="15">
        <v>11717</v>
      </c>
      <c r="R36" s="17">
        <v>28764</v>
      </c>
      <c r="S36" s="15">
        <v>38791</v>
      </c>
      <c r="T36" s="16">
        <v>17635</v>
      </c>
      <c r="U36" s="64">
        <f t="shared" ref="U36" si="60">S36+T36</f>
        <v>56426</v>
      </c>
      <c r="V36" s="46"/>
    </row>
    <row r="37" spans="1:23" ht="13.9" customHeight="1" thickBot="1" x14ac:dyDescent="0.3">
      <c r="A37" s="82" t="s">
        <v>36</v>
      </c>
      <c r="B37" s="20">
        <v>397</v>
      </c>
      <c r="C37" s="21">
        <v>560</v>
      </c>
      <c r="D37" s="21">
        <v>645</v>
      </c>
      <c r="E37" s="57">
        <f t="shared" si="11"/>
        <v>1602</v>
      </c>
      <c r="F37" s="22">
        <v>65</v>
      </c>
      <c r="G37" s="20">
        <v>140</v>
      </c>
      <c r="H37" s="21">
        <v>119</v>
      </c>
      <c r="I37" s="21">
        <v>114</v>
      </c>
      <c r="J37" s="60">
        <f t="shared" si="25"/>
        <v>373</v>
      </c>
      <c r="K37" s="26">
        <v>184</v>
      </c>
      <c r="L37" s="155">
        <f t="shared" si="58"/>
        <v>1975</v>
      </c>
      <c r="M37" s="70">
        <f t="shared" si="59"/>
        <v>10212</v>
      </c>
      <c r="N37" s="23">
        <v>4468</v>
      </c>
      <c r="O37" s="21">
        <v>2817</v>
      </c>
      <c r="P37" s="156">
        <f t="shared" si="1"/>
        <v>7285</v>
      </c>
      <c r="Q37" s="84">
        <v>2303</v>
      </c>
      <c r="R37" s="22">
        <v>5881</v>
      </c>
      <c r="S37" s="20">
        <v>8014</v>
      </c>
      <c r="T37" s="21">
        <v>4173</v>
      </c>
      <c r="U37" s="72">
        <f>S37+T37</f>
        <v>12187</v>
      </c>
      <c r="V37" s="46"/>
    </row>
    <row r="38" spans="1:23" ht="13.9" customHeight="1" thickBot="1" x14ac:dyDescent="0.3">
      <c r="A38" s="164" t="s">
        <v>47</v>
      </c>
      <c r="B38" s="97">
        <f t="shared" ref="B38:L38" si="61">SUM(B8:B15,B20,B24,B27,B31,B35)</f>
        <v>22129</v>
      </c>
      <c r="C38" s="97">
        <f t="shared" si="61"/>
        <v>31978</v>
      </c>
      <c r="D38" s="97">
        <f t="shared" si="61"/>
        <v>33699</v>
      </c>
      <c r="E38" s="97">
        <f t="shared" si="61"/>
        <v>87806</v>
      </c>
      <c r="F38" s="96">
        <f t="shared" si="61"/>
        <v>4039</v>
      </c>
      <c r="G38" s="157">
        <f t="shared" si="61"/>
        <v>6394</v>
      </c>
      <c r="H38" s="99">
        <f t="shared" si="61"/>
        <v>6029</v>
      </c>
      <c r="I38" s="90">
        <f t="shared" si="61"/>
        <v>5427</v>
      </c>
      <c r="J38" s="92">
        <f t="shared" si="61"/>
        <v>17850</v>
      </c>
      <c r="K38" s="100">
        <f t="shared" si="61"/>
        <v>9199</v>
      </c>
      <c r="L38" s="96">
        <f t="shared" si="61"/>
        <v>105656</v>
      </c>
      <c r="M38" s="96">
        <f>U38-L38</f>
        <v>479174</v>
      </c>
      <c r="N38" s="97">
        <f t="shared" ref="N38:U38" si="62">SUM(N8:N15,N20,N24,N27,N31,N35)</f>
        <v>185374</v>
      </c>
      <c r="O38" s="90">
        <f t="shared" si="62"/>
        <v>152956</v>
      </c>
      <c r="P38" s="101">
        <f>SUM(P8:P15,P20,P24,P27,P31,P35)</f>
        <v>338330</v>
      </c>
      <c r="Q38" s="98">
        <f t="shared" si="62"/>
        <v>125129</v>
      </c>
      <c r="R38" s="94">
        <f t="shared" si="62"/>
        <v>304116</v>
      </c>
      <c r="S38" s="89">
        <f t="shared" si="62"/>
        <v>337320</v>
      </c>
      <c r="T38" s="93">
        <f t="shared" si="62"/>
        <v>247510</v>
      </c>
      <c r="U38" s="158">
        <f t="shared" si="62"/>
        <v>584830</v>
      </c>
      <c r="V38" s="65"/>
    </row>
    <row r="39" spans="1:23" ht="13.9" customHeight="1" thickBot="1" x14ac:dyDescent="0.3">
      <c r="A39" s="165"/>
      <c r="B39" s="66"/>
      <c r="C39" s="57"/>
      <c r="D39" s="57"/>
      <c r="E39" s="57"/>
      <c r="F39" s="67"/>
      <c r="G39" s="68"/>
      <c r="H39" s="69"/>
      <c r="I39" s="57"/>
      <c r="J39" s="60"/>
      <c r="K39" s="69"/>
      <c r="L39" s="70"/>
      <c r="M39" s="70"/>
      <c r="N39" s="66"/>
      <c r="O39" s="57"/>
      <c r="P39" s="71"/>
      <c r="Q39" s="30"/>
      <c r="R39" s="69"/>
      <c r="S39" s="66"/>
      <c r="T39" s="57"/>
      <c r="U39" s="71"/>
      <c r="V39" s="46"/>
    </row>
    <row r="40" spans="1:23" ht="13.9" customHeight="1" thickBot="1" x14ac:dyDescent="0.3">
      <c r="A40" s="164" t="s">
        <v>48</v>
      </c>
      <c r="B40" s="150">
        <v>17232</v>
      </c>
      <c r="C40" s="151">
        <v>21358</v>
      </c>
      <c r="D40" s="151">
        <v>18158</v>
      </c>
      <c r="E40" s="159">
        <f>D40+C40+B40</f>
        <v>56748</v>
      </c>
      <c r="F40" s="154">
        <v>3127</v>
      </c>
      <c r="G40" s="150">
        <v>3358</v>
      </c>
      <c r="H40" s="151">
        <v>3442</v>
      </c>
      <c r="I40" s="151">
        <v>3379</v>
      </c>
      <c r="J40" s="159">
        <f>I40+H40+G40</f>
        <v>10179</v>
      </c>
      <c r="K40" s="160">
        <v>5230</v>
      </c>
      <c r="L40" s="96">
        <f>E40+J40</f>
        <v>66927</v>
      </c>
      <c r="M40" s="96">
        <f t="shared" ref="M40" si="63">U40-L40</f>
        <v>284176</v>
      </c>
      <c r="N40" s="152">
        <v>104268</v>
      </c>
      <c r="O40" s="151">
        <v>98449</v>
      </c>
      <c r="P40" s="154">
        <f>N40+O40</f>
        <v>202717</v>
      </c>
      <c r="Q40" s="153">
        <v>81152</v>
      </c>
      <c r="R40" s="154">
        <v>189485</v>
      </c>
      <c r="S40" s="152">
        <v>329673</v>
      </c>
      <c r="T40" s="151">
        <v>21430</v>
      </c>
      <c r="U40" s="91">
        <f>S40+T40</f>
        <v>351103</v>
      </c>
      <c r="V40" s="46"/>
    </row>
    <row r="41" spans="1:23" ht="13.9" customHeight="1" thickBot="1" x14ac:dyDescent="0.3">
      <c r="A41" s="166"/>
      <c r="B41" s="84"/>
      <c r="C41" s="85"/>
      <c r="D41" s="85"/>
      <c r="E41" s="58"/>
      <c r="F41" s="86"/>
      <c r="G41" s="161"/>
      <c r="H41" s="85"/>
      <c r="I41" s="30"/>
      <c r="J41" s="58"/>
      <c r="K41" s="162"/>
      <c r="L41" s="155"/>
      <c r="M41" s="73"/>
      <c r="N41" s="84"/>
      <c r="O41" s="85"/>
      <c r="P41" s="87"/>
      <c r="Q41" s="30"/>
      <c r="R41" s="162"/>
      <c r="S41" s="84"/>
      <c r="T41" s="85"/>
      <c r="U41" s="71"/>
      <c r="V41" s="46"/>
    </row>
    <row r="42" spans="1:23" ht="13.9" customHeight="1" thickBot="1" x14ac:dyDescent="0.3">
      <c r="A42" s="164" t="s">
        <v>49</v>
      </c>
      <c r="B42" s="97">
        <f>B38+B40</f>
        <v>39361</v>
      </c>
      <c r="C42" s="90">
        <f t="shared" ref="C42:U42" si="64">C38+C40</f>
        <v>53336</v>
      </c>
      <c r="D42" s="90">
        <f t="shared" si="64"/>
        <v>51857</v>
      </c>
      <c r="E42" s="90">
        <f t="shared" si="64"/>
        <v>144554</v>
      </c>
      <c r="F42" s="91">
        <f t="shared" si="64"/>
        <v>7166</v>
      </c>
      <c r="G42" s="157">
        <f t="shared" si="64"/>
        <v>9752</v>
      </c>
      <c r="H42" s="90">
        <f t="shared" si="64"/>
        <v>9471</v>
      </c>
      <c r="I42" s="92">
        <f t="shared" si="64"/>
        <v>8806</v>
      </c>
      <c r="J42" s="90">
        <f t="shared" si="64"/>
        <v>28029</v>
      </c>
      <c r="K42" s="99">
        <f t="shared" si="64"/>
        <v>14429</v>
      </c>
      <c r="L42" s="96">
        <f t="shared" si="64"/>
        <v>172583</v>
      </c>
      <c r="M42" s="96">
        <f t="shared" si="64"/>
        <v>763350</v>
      </c>
      <c r="N42" s="97">
        <f t="shared" si="64"/>
        <v>289642</v>
      </c>
      <c r="O42" s="90">
        <f t="shared" si="64"/>
        <v>251405</v>
      </c>
      <c r="P42" s="91">
        <f t="shared" si="64"/>
        <v>541047</v>
      </c>
      <c r="Q42" s="92">
        <f t="shared" si="64"/>
        <v>206281</v>
      </c>
      <c r="R42" s="99">
        <f t="shared" si="64"/>
        <v>493601</v>
      </c>
      <c r="S42" s="97">
        <f t="shared" si="64"/>
        <v>666993</v>
      </c>
      <c r="T42" s="90">
        <f t="shared" si="64"/>
        <v>268940</v>
      </c>
      <c r="U42" s="101">
        <f t="shared" si="64"/>
        <v>935933</v>
      </c>
      <c r="V42" s="65"/>
    </row>
    <row r="43" spans="1:23" ht="13.9" customHeight="1" thickBot="1" x14ac:dyDescent="0.3">
      <c r="A43" s="165"/>
      <c r="B43" s="66"/>
      <c r="C43" s="57"/>
      <c r="D43" s="57"/>
      <c r="E43" s="58"/>
      <c r="F43" s="67"/>
      <c r="G43" s="68"/>
      <c r="H43" s="57"/>
      <c r="I43" s="60"/>
      <c r="J43" s="58"/>
      <c r="K43" s="69"/>
      <c r="L43" s="70"/>
      <c r="M43" s="73"/>
      <c r="N43" s="66"/>
      <c r="O43" s="57"/>
      <c r="P43" s="87"/>
      <c r="Q43" s="60"/>
      <c r="R43" s="69"/>
      <c r="S43" s="66"/>
      <c r="T43" s="57"/>
      <c r="U43" s="71"/>
      <c r="V43" s="46"/>
    </row>
    <row r="44" spans="1:23" ht="13.9" customHeight="1" thickBot="1" x14ac:dyDescent="0.3">
      <c r="A44" s="164" t="s">
        <v>50</v>
      </c>
      <c r="B44" s="97">
        <v>6223</v>
      </c>
      <c r="C44" s="90">
        <v>9064</v>
      </c>
      <c r="D44" s="90">
        <v>8159</v>
      </c>
      <c r="E44" s="159">
        <f>D44+C44+B44</f>
        <v>23446</v>
      </c>
      <c r="F44" s="91">
        <v>1155</v>
      </c>
      <c r="G44" s="97">
        <v>1379</v>
      </c>
      <c r="H44" s="90">
        <v>1322</v>
      </c>
      <c r="I44" s="90">
        <v>1305</v>
      </c>
      <c r="J44" s="159">
        <f>I44+H44+G44</f>
        <v>4006</v>
      </c>
      <c r="K44" s="99">
        <v>2045</v>
      </c>
      <c r="L44" s="96">
        <f>E44+J44</f>
        <v>27452</v>
      </c>
      <c r="M44" s="96">
        <f>U44-L44</f>
        <v>105025</v>
      </c>
      <c r="N44" s="92">
        <v>41282</v>
      </c>
      <c r="O44" s="90">
        <v>36505</v>
      </c>
      <c r="P44" s="154">
        <f>N44+O44</f>
        <v>77787</v>
      </c>
      <c r="Q44" s="153">
        <v>30614</v>
      </c>
      <c r="R44" s="91">
        <v>69481</v>
      </c>
      <c r="S44" s="92">
        <v>132477</v>
      </c>
      <c r="T44" s="90">
        <v>0</v>
      </c>
      <c r="U44" s="101">
        <f>S44+T44</f>
        <v>132477</v>
      </c>
      <c r="V44" s="46"/>
    </row>
    <row r="45" spans="1:23" ht="13.9" customHeight="1" thickBot="1" x14ac:dyDescent="0.3">
      <c r="A45" s="166"/>
      <c r="B45" s="85"/>
      <c r="C45" s="85"/>
      <c r="D45" s="85"/>
      <c r="E45" s="58"/>
      <c r="F45" s="85"/>
      <c r="G45" s="57"/>
      <c r="H45" s="57"/>
      <c r="I45" s="57"/>
      <c r="J45" s="58"/>
      <c r="K45" s="57"/>
      <c r="L45" s="57"/>
      <c r="M45" s="58"/>
      <c r="N45" s="57"/>
      <c r="O45" s="57"/>
      <c r="P45" s="163"/>
      <c r="Q45" s="57"/>
      <c r="R45" s="57"/>
      <c r="S45" s="57"/>
      <c r="T45" s="57"/>
      <c r="U45" s="57"/>
      <c r="V45" s="46"/>
    </row>
    <row r="46" spans="1:23" ht="13.9" customHeight="1" thickBot="1" x14ac:dyDescent="0.3">
      <c r="A46" s="88" t="s">
        <v>51</v>
      </c>
      <c r="B46" s="89">
        <f>B42+B44</f>
        <v>45584</v>
      </c>
      <c r="C46" s="90">
        <f t="shared" ref="C46:U46" si="65">C42+C44</f>
        <v>62400</v>
      </c>
      <c r="D46" s="90">
        <f t="shared" si="65"/>
        <v>60016</v>
      </c>
      <c r="E46" s="90">
        <f t="shared" si="65"/>
        <v>168000</v>
      </c>
      <c r="F46" s="91">
        <f t="shared" si="65"/>
        <v>8321</v>
      </c>
      <c r="G46" s="92">
        <f t="shared" si="65"/>
        <v>11131</v>
      </c>
      <c r="H46" s="90">
        <f t="shared" si="65"/>
        <v>10793</v>
      </c>
      <c r="I46" s="93">
        <f t="shared" si="65"/>
        <v>10111</v>
      </c>
      <c r="J46" s="90">
        <f t="shared" si="65"/>
        <v>32035</v>
      </c>
      <c r="K46" s="94">
        <f t="shared" si="65"/>
        <v>16474</v>
      </c>
      <c r="L46" s="95">
        <f t="shared" si="65"/>
        <v>200035</v>
      </c>
      <c r="M46" s="96">
        <f t="shared" si="65"/>
        <v>868375</v>
      </c>
      <c r="N46" s="97">
        <f t="shared" si="65"/>
        <v>330924</v>
      </c>
      <c r="O46" s="90">
        <f t="shared" si="65"/>
        <v>287910</v>
      </c>
      <c r="P46" s="91">
        <f t="shared" si="65"/>
        <v>618834</v>
      </c>
      <c r="Q46" s="98">
        <f t="shared" si="65"/>
        <v>236895</v>
      </c>
      <c r="R46" s="99">
        <f t="shared" si="65"/>
        <v>563082</v>
      </c>
      <c r="S46" s="100">
        <f t="shared" si="65"/>
        <v>799470</v>
      </c>
      <c r="T46" s="90">
        <f t="shared" si="65"/>
        <v>268940</v>
      </c>
      <c r="U46" s="101">
        <f t="shared" si="65"/>
        <v>1068410</v>
      </c>
      <c r="V46" s="74"/>
      <c r="W46" s="75"/>
    </row>
    <row r="47" spans="1:23" ht="12.95" customHeight="1" x14ac:dyDescent="0.25">
      <c r="N47" s="76"/>
      <c r="O47" s="76"/>
      <c r="P47" s="76"/>
      <c r="Q47" s="76"/>
      <c r="R47" s="76"/>
    </row>
    <row r="48" spans="1:23" ht="12.95" customHeight="1" x14ac:dyDescent="0.25"/>
    <row r="49" ht="12.95" customHeight="1" x14ac:dyDescent="0.25"/>
    <row r="50" ht="12.95" customHeight="1" x14ac:dyDescent="0.25"/>
    <row r="51" ht="12.95" customHeight="1" x14ac:dyDescent="0.25"/>
  </sheetData>
  <mergeCells count="19">
    <mergeCell ref="C6:C7"/>
    <mergeCell ref="D6:D7"/>
    <mergeCell ref="G6:G7"/>
    <mergeCell ref="H6:H7"/>
    <mergeCell ref="I6:I7"/>
    <mergeCell ref="P6:P7"/>
    <mergeCell ref="R6:R7"/>
    <mergeCell ref="A2:U2"/>
    <mergeCell ref="A4:A7"/>
    <mergeCell ref="B4:F5"/>
    <mergeCell ref="G4:K5"/>
    <mergeCell ref="L4:L7"/>
    <mergeCell ref="M4:M7"/>
    <mergeCell ref="N4:P5"/>
    <mergeCell ref="Q4:R5"/>
    <mergeCell ref="S4:S7"/>
    <mergeCell ref="T4:T7"/>
    <mergeCell ref="U4:U7"/>
    <mergeCell ref="B6:B7"/>
  </mergeCells>
  <pageMargins left="0" right="0" top="0" bottom="0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Немченкова</dc:creator>
  <cp:lastModifiedBy>Валентина Немченкова</cp:lastModifiedBy>
  <cp:lastPrinted>2024-10-25T13:23:33Z</cp:lastPrinted>
  <dcterms:created xsi:type="dcterms:W3CDTF">2019-09-25T13:01:33Z</dcterms:created>
  <dcterms:modified xsi:type="dcterms:W3CDTF">2024-10-25T13:26:55Z</dcterms:modified>
</cp:coreProperties>
</file>